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ferna\MIK Dropbox\MIK Forms\02 Subcontractor Related Forms\MIK Invoice Forms\"/>
    </mc:Choice>
  </mc:AlternateContent>
  <xr:revisionPtr revIDLastSave="0" documentId="13_ncr:1_{189734FC-C46B-454D-9026-82BE2F697E5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INVOICE" sheetId="1" r:id="rId1"/>
    <sheet name="SOV" sheetId="2" r:id="rId2"/>
  </sheets>
  <definedNames>
    <definedName name="_xlnm.Print_Area" localSheetId="0">INVOICE!$B$2:$Q$67</definedName>
    <definedName name="_xlnm.Print_Area" localSheetId="1">SOV!$A$1:$K$44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4" i="2"/>
  <c r="I3" i="2"/>
  <c r="I2" i="2"/>
  <c r="C5" i="2"/>
  <c r="C4" i="2"/>
  <c r="C3" i="2"/>
  <c r="C2" i="2"/>
  <c r="H31" i="2" l="1"/>
  <c r="D43" i="2"/>
  <c r="F43" i="2" l="1"/>
  <c r="E43" i="2"/>
  <c r="H15" i="2"/>
  <c r="H16" i="2"/>
  <c r="H17" i="2"/>
  <c r="H18" i="2"/>
  <c r="H19" i="2"/>
  <c r="H20" i="2"/>
  <c r="H21" i="2"/>
  <c r="H22" i="2"/>
  <c r="H23" i="2"/>
  <c r="H24" i="2"/>
  <c r="H25" i="2"/>
  <c r="H26" i="2"/>
  <c r="K26" i="2" s="1"/>
  <c r="H27" i="2"/>
  <c r="K27" i="2" s="1"/>
  <c r="H28" i="2"/>
  <c r="K28" i="2" s="1"/>
  <c r="H29" i="2"/>
  <c r="K29" i="2" s="1"/>
  <c r="H30" i="2"/>
  <c r="K30" i="2" s="1"/>
  <c r="H32" i="2"/>
  <c r="H33" i="2"/>
  <c r="H34" i="2"/>
  <c r="K34" i="2" s="1"/>
  <c r="H36" i="2"/>
  <c r="K36" i="2" s="1"/>
  <c r="H37" i="2"/>
  <c r="K37" i="2" s="1"/>
  <c r="H38" i="2"/>
  <c r="K38" i="2" s="1"/>
  <c r="H39" i="2"/>
  <c r="K39" i="2" s="1"/>
  <c r="H40" i="2"/>
  <c r="K40" i="2" s="1"/>
  <c r="H41" i="2"/>
  <c r="H14" i="2"/>
  <c r="K14" i="2" s="1"/>
  <c r="K31" i="2"/>
  <c r="K32" i="2"/>
  <c r="K33" i="2"/>
  <c r="K41" i="2"/>
  <c r="G43" i="2" l="1"/>
  <c r="H42" i="2"/>
  <c r="I42" i="2" s="1"/>
  <c r="J42" i="2" s="1"/>
  <c r="K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K25" i="2"/>
  <c r="K24" i="2"/>
  <c r="I23" i="2"/>
  <c r="J23" i="2" s="1"/>
  <c r="K22" i="2"/>
  <c r="K21" i="2"/>
  <c r="K20" i="2"/>
  <c r="K19" i="2"/>
  <c r="I18" i="2"/>
  <c r="J18" i="2" s="1"/>
  <c r="K17" i="2"/>
  <c r="K16" i="2"/>
  <c r="I15" i="2"/>
  <c r="J15" i="2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I14" i="2"/>
  <c r="J14" i="2" s="1"/>
  <c r="I25" i="2" l="1"/>
  <c r="J25" i="2" s="1"/>
  <c r="I17" i="2"/>
  <c r="J17" i="2" s="1"/>
  <c r="K15" i="2"/>
  <c r="K18" i="2"/>
  <c r="I22" i="2"/>
  <c r="J22" i="2" s="1"/>
  <c r="H43" i="2"/>
  <c r="K43" i="2" s="1"/>
  <c r="I20" i="2"/>
  <c r="J20" i="2" s="1"/>
  <c r="K23" i="2"/>
  <c r="I19" i="2"/>
  <c r="J19" i="2" s="1"/>
  <c r="I16" i="2"/>
  <c r="J16" i="2" s="1"/>
  <c r="I24" i="2"/>
  <c r="J24" i="2" s="1"/>
  <c r="I21" i="2"/>
  <c r="J21" i="2" s="1"/>
  <c r="I43" i="2" l="1"/>
  <c r="J43" i="2"/>
  <c r="N48" i="1" l="1"/>
  <c r="N33" i="1"/>
  <c r="N34" i="1" s="1"/>
  <c r="N35" i="1" s="1"/>
  <c r="N36" i="1" l="1"/>
  <c r="L50" i="1" s="1"/>
  <c r="N52" i="1" s="1"/>
</calcChain>
</file>

<file path=xl/sharedStrings.xml><?xml version="1.0" encoding="utf-8"?>
<sst xmlns="http://schemas.openxmlformats.org/spreadsheetml/2006/main" count="174" uniqueCount="144">
  <si>
    <t>INVOICE AND PAYMENT REQUEST</t>
  </si>
  <si>
    <t>PROGRESS PAYMENT SUMMARY</t>
  </si>
  <si>
    <t>No</t>
  </si>
  <si>
    <t>Yes</t>
  </si>
  <si>
    <t>BILL TO:</t>
  </si>
  <si>
    <t>WORK DESCRIPTION &amp; COMMENTS</t>
  </si>
  <si>
    <t>%</t>
  </si>
  <si>
    <t xml:space="preserve"> 2 Approved Change Amount</t>
  </si>
  <si>
    <t xml:space="preserve"> 3 Total Contract Amount</t>
  </si>
  <si>
    <t xml:space="preserve"> 4 Value of Work Completed</t>
  </si>
  <si>
    <t xml:space="preserve"> 5 Amount of Retainage</t>
  </si>
  <si>
    <t xml:space="preserve"> 7 Total Previous Payment Amount</t>
  </si>
  <si>
    <t xml:space="preserve"> 6 Subtotal</t>
  </si>
  <si>
    <t>Amount</t>
  </si>
  <si>
    <t>Check #</t>
  </si>
  <si>
    <t>DATE:</t>
  </si>
  <si>
    <t>PERIOD TO:</t>
  </si>
  <si>
    <t>SITE ADDRESS:</t>
  </si>
  <si>
    <t>DBA NAME:</t>
  </si>
  <si>
    <t>ADDRESS:</t>
  </si>
  <si>
    <t>ACC DEPT CONTACT:</t>
  </si>
  <si>
    <t>ACC DEPT PHONE:</t>
  </si>
  <si>
    <t>ACC DEPT EMAIL:</t>
  </si>
  <si>
    <t>Previous Pay Date</t>
  </si>
  <si>
    <t>FED TAX ID NO:</t>
  </si>
  <si>
    <t>DIR ID#:</t>
  </si>
  <si>
    <t>Invoice #</t>
  </si>
  <si>
    <t>SUBCONTRACTOR NAME:</t>
  </si>
  <si>
    <t xml:space="preserve"> 1 Original Contract Amount</t>
  </si>
  <si>
    <t xml:space="preserve"> 8 Current Payment Due</t>
  </si>
  <si>
    <t xml:space="preserve"> 9 Balance to Finish</t>
  </si>
  <si>
    <t>10 Final Payment Request</t>
  </si>
  <si>
    <t>Name</t>
  </si>
  <si>
    <t>CERTIFIED PAYROLL DOCUMENTS SUBMITTED</t>
  </si>
  <si>
    <t>YES</t>
  </si>
  <si>
    <t>NO</t>
  </si>
  <si>
    <t>RELEASE OF PAYMENT FOR THIS INVOICE (ATTACHED)</t>
  </si>
  <si>
    <t>PRELIMINARY NOTICE FILED VENDOR'S RELEASE (ATTACHED)</t>
  </si>
  <si>
    <t>UNCONDITIONAL RELEASE FOR PREVIOUS PAYMENT (ATTACHED)</t>
  </si>
  <si>
    <t>President</t>
  </si>
  <si>
    <t>Comments</t>
  </si>
  <si>
    <t>Project Manager</t>
  </si>
  <si>
    <t>MIK'S CONTRACT &amp; CHANGE ORDER FORM SIGNED</t>
  </si>
  <si>
    <t>SUB'S INVOICE #:</t>
  </si>
  <si>
    <t>MIK RT #:</t>
  </si>
  <si>
    <t>CLIENT PROJECT #:</t>
  </si>
  <si>
    <t>FOR MIK OFFICE USE ONLY</t>
  </si>
  <si>
    <t>V.President</t>
  </si>
  <si>
    <t>**FAILURE TO ATTACH APPLICABLE DOCUMENT(S) MAY RESULT IN DELAYS IN PAYMENT**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</si>
  <si>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</si>
  <si>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</si>
  <si>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</si>
  <si>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</si>
  <si>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</si>
  <si>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</si>
  <si>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</si>
  <si>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</si>
  <si>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</si>
  <si>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</si>
  <si>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ITEM</t>
  </si>
  <si>
    <t>DESCRIPTION OF WORK</t>
  </si>
  <si>
    <t>SCHEDULED</t>
  </si>
  <si>
    <t>WORK COMPLETED</t>
  </si>
  <si>
    <t>MATERIALS</t>
  </si>
  <si>
    <t>TOTAL</t>
  </si>
  <si>
    <t>BALANCE</t>
  </si>
  <si>
    <t>RETAINAGE</t>
  </si>
  <si>
    <t>NO.</t>
  </si>
  <si>
    <t>VALUE</t>
  </si>
  <si>
    <t>FROM PREVIOUS</t>
  </si>
  <si>
    <t>THIS PERIOD</t>
  </si>
  <si>
    <t>PRESENTLY</t>
  </si>
  <si>
    <t>COMPLETED</t>
  </si>
  <si>
    <t>(G ÷ C)</t>
  </si>
  <si>
    <t>TO FINISH</t>
  </si>
  <si>
    <t>APPLICATION</t>
  </si>
  <si>
    <t>STORED</t>
  </si>
  <si>
    <t>AND STORED</t>
  </si>
  <si>
    <t>(C - G)</t>
  </si>
  <si>
    <t>(D + E)</t>
  </si>
  <si>
    <t>(NOT IN</t>
  </si>
  <si>
    <t>TO DATE</t>
  </si>
  <si>
    <t>D OR E)</t>
  </si>
  <si>
    <t>(D+E+F)</t>
  </si>
  <si>
    <t>GRAND TOTALS</t>
  </si>
  <si>
    <t>SCHEDULE OF VALUES</t>
  </si>
  <si>
    <t>CO</t>
  </si>
  <si>
    <t>CHANGE ORDER</t>
  </si>
  <si>
    <t>Request Submitted By:</t>
  </si>
  <si>
    <t>Date:</t>
  </si>
  <si>
    <t>Period to:</t>
  </si>
  <si>
    <t>MIK RT#</t>
  </si>
  <si>
    <t>Client Project #</t>
  </si>
  <si>
    <t>ORIGINAL CONTRACT</t>
  </si>
  <si>
    <t>Subcontractor</t>
  </si>
  <si>
    <t>Sub's Invoice #</t>
  </si>
  <si>
    <t>Site Address:</t>
  </si>
  <si>
    <t>retention invoice)</t>
  </si>
  <si>
    <t>(Input "0" for</t>
  </si>
  <si>
    <t>[5% by default]</t>
  </si>
  <si>
    <t>CSLB #</t>
  </si>
  <si>
    <t>W-9</t>
  </si>
  <si>
    <t>Auto Ins</t>
  </si>
  <si>
    <t>NA</t>
  </si>
  <si>
    <t>Work. Comp. Ins</t>
  </si>
  <si>
    <t>LCP Checklist</t>
  </si>
  <si>
    <t>DAS 140</t>
  </si>
  <si>
    <t>DAS 142</t>
  </si>
  <si>
    <t>CPR/LCP/Elation</t>
  </si>
  <si>
    <t>eCPR via DIR</t>
  </si>
  <si>
    <t xml:space="preserve">Fringe Benefit </t>
  </si>
  <si>
    <t>Public Wk. Aff.</t>
  </si>
  <si>
    <t>Training Fund</t>
  </si>
  <si>
    <t>Waiver</t>
  </si>
  <si>
    <t>Prelim Notice</t>
  </si>
  <si>
    <t>EEO Docs</t>
  </si>
  <si>
    <t>Sign By</t>
  </si>
  <si>
    <t>Signed Contract</t>
  </si>
  <si>
    <t>Signature</t>
  </si>
  <si>
    <t>MIK INTERNAL USE</t>
  </si>
  <si>
    <t>Superintendent</t>
  </si>
  <si>
    <t>___________________</t>
  </si>
  <si>
    <t xml:space="preserve"> herein, is now due and has NOT been previously paid, that all work accomplished was in compliance with </t>
  </si>
  <si>
    <t xml:space="preserve"> applicable local, state, and federal codes and standards and was accomplished standard of quality.</t>
  </si>
  <si>
    <t xml:space="preserve"> accordance  with the specifications, terms and conditions  of the subcontract, that current payment shown </t>
  </si>
  <si>
    <t xml:space="preserve"> I here by certify to the best of my knowledge that the amounts requested are only for performance in </t>
  </si>
  <si>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SUBCONTRACTOR CERTIFICATION</t>
    </r>
  </si>
  <si>
    <t xml:space="preserve">  Date </t>
  </si>
  <si>
    <t>**MUST ATTACH Unconditional Release for Previous Payment</t>
  </si>
  <si>
    <t>eCPR / Other</t>
  </si>
  <si>
    <t>DIR Registration</t>
  </si>
  <si>
    <t>Train Fund Contr.</t>
  </si>
  <si>
    <t>Sub's Waiver</t>
  </si>
  <si>
    <t>Approved by</t>
  </si>
  <si>
    <t>Gen Liab Ins.</t>
  </si>
  <si>
    <t>Auto Ins.</t>
  </si>
  <si>
    <t>Work Comp Ins.</t>
  </si>
  <si>
    <t>Frng Bnft Stmt.</t>
  </si>
  <si>
    <t>EEO Docs.</t>
  </si>
  <si>
    <t>*(as it appeaers on Contractor's State License Board)</t>
  </si>
  <si>
    <t>CSLB LICENSE NO:</t>
  </si>
  <si>
    <t>11727 ARKANSAS ST.</t>
  </si>
  <si>
    <t>ARTESIA, CA 90701</t>
  </si>
  <si>
    <t>TEL: (562) 941-2400, Fax: (562) 991-1129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</si>
</sst>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,##0_ ;[Red]\-#,##0\ "/>
    <numFmt numFmtId="165" formatCode="[$$-409]#,##0"/>
    <numFmt numFmtId="166" formatCode="#,##0.00_ ;[Red]\-#,##0.00\ "/>
    <numFmt numFmtId="169" formatCode="0.0000%"/>
  </numFmts>
  <fonts count="34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u/>
      <sz val="12"/>
      <name val="Times New Roman"/>
      <family val="1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0"/>
      <name val="Arial Black"/>
      <family val="2"/>
    </font>
    <font>
      <b/>
      <i/>
      <u/>
      <sz val="12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6"/>
      <color indexed="8"/>
      <name val="Arial Narrow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12"/>
      </top>
      <bottom/>
      <diagonal/>
    </border>
    <border>
      <left style="thin">
        <color indexed="12"/>
      </left>
      <right/>
      <top style="hair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12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12"/>
      </top>
      <bottom style="hair">
        <color indexed="12"/>
      </bottom>
      <diagonal/>
    </border>
    <border>
      <left/>
      <right style="medium">
        <color indexed="64"/>
      </right>
      <top style="hair">
        <color indexed="12"/>
      </top>
      <bottom style="hair">
        <color indexed="12"/>
      </bottom>
      <diagonal/>
    </border>
    <border>
      <left/>
      <right style="medium">
        <color indexed="64"/>
      </right>
      <top style="hair">
        <color indexed="12"/>
      </top>
      <bottom/>
      <diagonal/>
    </border>
    <border>
      <left/>
      <right style="medium">
        <color indexed="64"/>
      </right>
      <top/>
      <bottom style="hair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1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/>
      <right/>
      <top style="medium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thin">
        <color indexed="64"/>
      </bottom>
      <diagonal/>
    </border>
    <border>
      <left/>
      <right/>
      <top style="hair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/>
      <top style="thin">
        <color indexed="64"/>
      </top>
      <bottom/>
      <diagonal/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/>
      <top/>
      <bottom style="thin">
        <color indexed="64"/>
      </bottom>
      <diagonal/>
    </border>
    <border>
      <left style="thin">
        <color indexed="12"/>
      </left>
      <right/>
      <top style="medium">
        <color indexed="12"/>
      </top>
      <bottom style="hair">
        <color indexed="12"/>
      </bottom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thin">
        <color indexed="64"/>
      </bottom>
      <diagonal/>
    </border>
    <border>
      <left style="thin">
        <color indexed="12"/>
      </left>
      <right/>
      <top style="hair">
        <color indexed="12"/>
      </top>
      <bottom style="thin">
        <color indexed="12"/>
      </bottom>
      <diagonal/>
    </border>
    <border>
      <left style="thin">
        <color rgb="FF000099"/>
      </left>
      <right/>
      <top style="hair">
        <color indexed="12"/>
      </top>
      <bottom style="hair">
        <color indexed="12"/>
      </bottom>
      <diagonal/>
    </border>
    <border>
      <left/>
      <right style="thin">
        <color rgb="FF000099"/>
      </right>
      <top style="hair">
        <color indexed="12"/>
      </top>
      <bottom style="hair">
        <color indexed="12"/>
      </bottom>
      <diagonal/>
    </border>
    <border>
      <left style="thin">
        <color rgb="FF000099"/>
      </left>
      <right/>
      <top style="hair">
        <color indexed="12"/>
      </top>
      <bottom style="thin">
        <color rgb="FF000099"/>
      </bottom>
      <diagonal/>
    </border>
    <border>
      <left/>
      <right style="thin">
        <color rgb="FF000099"/>
      </right>
      <top style="hair">
        <color indexed="12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hair">
        <color indexed="12"/>
      </bottom>
      <diagonal/>
    </border>
    <border>
      <left/>
      <right style="thin">
        <color rgb="FF000099"/>
      </right>
      <top style="thin">
        <color rgb="FF000099"/>
      </top>
      <bottom style="hair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medium">
        <color indexed="12"/>
      </top>
      <bottom style="hair">
        <color indexed="1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12"/>
      </right>
      <top style="medium">
        <color indexed="12"/>
      </top>
      <bottom/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thin">
        <color rgb="FF0000FF"/>
      </right>
      <top style="thin">
        <color indexed="64"/>
      </top>
      <bottom style="medium">
        <color indexed="12"/>
      </bottom>
      <diagonal/>
    </border>
    <border>
      <left/>
      <right/>
      <top style="thin">
        <color indexed="64"/>
      </top>
      <bottom style="medium">
        <color indexed="1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rgb="FF000099"/>
      </top>
      <bottom/>
      <diagonal/>
    </border>
    <border>
      <left/>
      <right/>
      <top style="thin">
        <color rgb="FF000099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1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3" xfId="0" applyBorder="1" applyAlignment="1">
      <alignment vertical="center"/>
    </xf>
    <xf numFmtId="0" fontId="10" fillId="0" borderId="5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57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8" xfId="0" applyBorder="1" applyAlignment="1">
      <alignment horizontal="right" vertical="center"/>
    </xf>
    <xf numFmtId="0" fontId="0" fillId="0" borderId="60" xfId="0" applyBorder="1" applyAlignment="1">
      <alignment vertical="center"/>
    </xf>
    <xf numFmtId="0" fontId="1" fillId="0" borderId="62" xfId="0" applyFont="1" applyBorder="1" applyAlignment="1">
      <alignment vertical="justify"/>
    </xf>
    <xf numFmtId="0" fontId="1" fillId="0" borderId="62" xfId="0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quotePrefix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166" fontId="0" fillId="2" borderId="50" xfId="0" applyNumberFormat="1" applyFill="1" applyBorder="1" applyAlignment="1">
      <alignment horizontal="left" vertical="center"/>
    </xf>
    <xf numFmtId="166" fontId="0" fillId="2" borderId="0" xfId="0" applyNumberForma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3" borderId="59" xfId="0" applyFill="1" applyBorder="1" applyAlignment="1">
      <alignment vertical="center"/>
    </xf>
    <xf numFmtId="0" fontId="3" fillId="4" borderId="19" xfId="0" applyFont="1" applyFill="1" applyBorder="1" applyAlignment="1" applyProtection="1">
      <alignment vertical="center"/>
      <protection locked="0"/>
    </xf>
    <xf numFmtId="0" fontId="2" fillId="4" borderId="19" xfId="0" applyFont="1" applyFill="1" applyBorder="1" applyAlignment="1" applyProtection="1">
      <alignment vertical="center"/>
      <protection locked="0"/>
    </xf>
    <xf numFmtId="14" fontId="3" fillId="4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44" fontId="16" fillId="0" borderId="0" xfId="2" applyFont="1" applyFill="1" applyProtection="1"/>
    <xf numFmtId="0" fontId="16" fillId="0" borderId="0" xfId="0" applyFont="1"/>
    <xf numFmtId="10" fontId="16" fillId="0" borderId="0" xfId="3" applyNumberFormat="1" applyFont="1" applyFill="1" applyProtection="1"/>
    <xf numFmtId="44" fontId="16" fillId="0" borderId="0" xfId="2" applyFont="1" applyFill="1"/>
    <xf numFmtId="0" fontId="17" fillId="0" borderId="79" xfId="0" applyFont="1" applyBorder="1" applyAlignment="1">
      <alignment horizontal="center"/>
    </xf>
    <xf numFmtId="44" fontId="17" fillId="0" borderId="80" xfId="2" applyFont="1" applyFill="1" applyBorder="1" applyAlignment="1" applyProtection="1">
      <alignment horizontal="center"/>
    </xf>
    <xf numFmtId="44" fontId="17" fillId="0" borderId="81" xfId="2" applyFont="1" applyBorder="1" applyAlignment="1" applyProtection="1">
      <alignment horizontal="centerContinuous"/>
    </xf>
    <xf numFmtId="10" fontId="17" fillId="0" borderId="82" xfId="3" applyNumberFormat="1" applyFont="1" applyBorder="1" applyAlignment="1" applyProtection="1">
      <alignment horizontal="centerContinuous"/>
    </xf>
    <xf numFmtId="44" fontId="17" fillId="0" borderId="80" xfId="2" applyFont="1" applyBorder="1" applyAlignment="1" applyProtection="1">
      <alignment horizontal="centerContinuous"/>
    </xf>
    <xf numFmtId="44" fontId="17" fillId="0" borderId="83" xfId="2" applyFont="1" applyBorder="1" applyAlignment="1" applyProtection="1">
      <alignment horizontal="center"/>
    </xf>
    <xf numFmtId="44" fontId="16" fillId="0" borderId="0" xfId="2" applyFont="1"/>
    <xf numFmtId="0" fontId="19" fillId="0" borderId="0" xfId="0" applyFont="1"/>
    <xf numFmtId="0" fontId="20" fillId="0" borderId="0" xfId="0" applyFont="1"/>
    <xf numFmtId="44" fontId="20" fillId="0" borderId="0" xfId="2" applyFont="1" applyFill="1" applyProtection="1"/>
    <xf numFmtId="44" fontId="16" fillId="0" borderId="0" xfId="2" applyFont="1" applyProtection="1"/>
    <xf numFmtId="10" fontId="16" fillId="0" borderId="0" xfId="3" applyNumberFormat="1" applyFont="1" applyBorder="1" applyProtection="1"/>
    <xf numFmtId="10" fontId="16" fillId="0" borderId="0" xfId="3" applyNumberFormat="1" applyFont="1" applyProtection="1"/>
    <xf numFmtId="10" fontId="16" fillId="0" borderId="0" xfId="3" applyNumberFormat="1" applyFont="1"/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4" fillId="4" borderId="90" xfId="0" applyFont="1" applyFill="1" applyBorder="1" applyProtection="1">
      <protection locked="0"/>
    </xf>
    <xf numFmtId="44" fontId="24" fillId="4" borderId="91" xfId="2" applyFont="1" applyFill="1" applyBorder="1" applyAlignment="1" applyProtection="1">
      <alignment horizontal="left" indent="1"/>
      <protection locked="0"/>
    </xf>
    <xf numFmtId="44" fontId="24" fillId="0" borderId="91" xfId="2" applyFont="1" applyBorder="1" applyAlignment="1" applyProtection="1">
      <alignment horizontal="left" indent="1"/>
    </xf>
    <xf numFmtId="10" fontId="24" fillId="0" borderId="91" xfId="3" applyNumberFormat="1" applyFont="1" applyBorder="1" applyAlignment="1" applyProtection="1">
      <alignment horizontal="right" indent="1"/>
    </xf>
    <xf numFmtId="10" fontId="24" fillId="0" borderId="91" xfId="3" applyNumberFormat="1" applyFont="1" applyBorder="1" applyAlignment="1" applyProtection="1">
      <alignment horizontal="left" indent="1"/>
    </xf>
    <xf numFmtId="0" fontId="25" fillId="4" borderId="93" xfId="0" applyFont="1" applyFill="1" applyBorder="1" applyAlignment="1" applyProtection="1">
      <alignment horizontal="center"/>
      <protection locked="0"/>
    </xf>
    <xf numFmtId="44" fontId="24" fillId="4" borderId="94" xfId="2" applyFont="1" applyFill="1" applyBorder="1" applyAlignment="1" applyProtection="1">
      <alignment horizontal="left" indent="1"/>
      <protection locked="0"/>
    </xf>
    <xf numFmtId="44" fontId="24" fillId="0" borderId="94" xfId="2" applyFont="1" applyBorder="1" applyAlignment="1" applyProtection="1">
      <alignment horizontal="left" indent="1"/>
    </xf>
    <xf numFmtId="10" fontId="24" fillId="0" borderId="94" xfId="3" applyNumberFormat="1" applyFont="1" applyBorder="1" applyAlignment="1" applyProtection="1">
      <alignment horizontal="left" indent="1"/>
    </xf>
    <xf numFmtId="0" fontId="24" fillId="4" borderId="93" xfId="0" applyFont="1" applyFill="1" applyBorder="1" applyProtection="1">
      <protection locked="0"/>
    </xf>
    <xf numFmtId="44" fontId="24" fillId="4" borderId="94" xfId="2" applyFont="1" applyFill="1" applyBorder="1" applyAlignment="1" applyProtection="1">
      <alignment horizontal="right"/>
      <protection locked="0"/>
    </xf>
    <xf numFmtId="44" fontId="24" fillId="0" borderId="94" xfId="2" applyFont="1" applyBorder="1" applyProtection="1"/>
    <xf numFmtId="10" fontId="24" fillId="0" borderId="94" xfId="3" applyNumberFormat="1" applyFont="1" applyBorder="1" applyProtection="1"/>
    <xf numFmtId="44" fontId="24" fillId="0" borderId="95" xfId="2" applyFont="1" applyBorder="1" applyProtection="1"/>
    <xf numFmtId="44" fontId="24" fillId="0" borderId="84" xfId="2" applyFont="1" applyBorder="1" applyProtection="1"/>
    <xf numFmtId="44" fontId="25" fillId="0" borderId="85" xfId="2" applyFont="1" applyFill="1" applyBorder="1" applyProtection="1"/>
    <xf numFmtId="44" fontId="25" fillId="0" borderId="85" xfId="2" applyFont="1" applyBorder="1" applyProtection="1"/>
    <xf numFmtId="44" fontId="25" fillId="0" borderId="86" xfId="2" applyFont="1" applyBorder="1" applyProtection="1"/>
    <xf numFmtId="0" fontId="28" fillId="0" borderId="96" xfId="0" applyFont="1" applyBorder="1"/>
    <xf numFmtId="44" fontId="28" fillId="0" borderId="97" xfId="2" applyFont="1" applyFill="1" applyBorder="1" applyProtection="1"/>
    <xf numFmtId="44" fontId="28" fillId="0" borderId="97" xfId="2" applyFont="1" applyBorder="1" applyProtection="1"/>
    <xf numFmtId="10" fontId="24" fillId="0" borderId="97" xfId="3" applyNumberFormat="1" applyFont="1" applyBorder="1" applyProtection="1"/>
    <xf numFmtId="44" fontId="28" fillId="0" borderId="98" xfId="2" applyFont="1" applyBorder="1" applyProtection="1"/>
    <xf numFmtId="0" fontId="21" fillId="0" borderId="84" xfId="0" applyFont="1" applyBorder="1" applyAlignment="1">
      <alignment horizontal="center"/>
    </xf>
    <xf numFmtId="44" fontId="21" fillId="0" borderId="85" xfId="2" applyFont="1" applyFill="1" applyBorder="1" applyAlignment="1" applyProtection="1">
      <alignment horizontal="center"/>
    </xf>
    <xf numFmtId="44" fontId="21" fillId="0" borderId="35" xfId="2" applyFont="1" applyFill="1" applyBorder="1" applyAlignment="1" applyProtection="1">
      <alignment horizontal="centerContinuous"/>
    </xf>
    <xf numFmtId="44" fontId="21" fillId="0" borderId="1" xfId="2" applyFont="1" applyFill="1" applyBorder="1" applyAlignment="1" applyProtection="1">
      <alignment horizontal="centerContinuous"/>
    </xf>
    <xf numFmtId="44" fontId="21" fillId="0" borderId="85" xfId="2" applyFont="1" applyBorder="1" applyAlignment="1" applyProtection="1">
      <alignment horizontal="center"/>
    </xf>
    <xf numFmtId="10" fontId="21" fillId="0" borderId="85" xfId="3" applyNumberFormat="1" applyFont="1" applyBorder="1" applyAlignment="1" applyProtection="1">
      <alignment horizontal="center"/>
    </xf>
    <xf numFmtId="44" fontId="21" fillId="0" borderId="85" xfId="2" applyFont="1" applyBorder="1" applyAlignment="1" applyProtection="1">
      <alignment horizontal="centerContinuous"/>
    </xf>
    <xf numFmtId="44" fontId="21" fillId="0" borderId="86" xfId="2" applyFont="1" applyBorder="1" applyAlignment="1" applyProtection="1">
      <alignment horizontal="center"/>
    </xf>
    <xf numFmtId="0" fontId="22" fillId="0" borderId="84" xfId="0" quotePrefix="1" applyFont="1" applyBorder="1" applyAlignment="1">
      <alignment horizontal="center"/>
    </xf>
    <xf numFmtId="10" fontId="22" fillId="0" borderId="85" xfId="3" applyNumberFormat="1" applyFont="1" applyBorder="1" applyAlignment="1" applyProtection="1">
      <alignment horizontal="center"/>
    </xf>
    <xf numFmtId="44" fontId="22" fillId="0" borderId="86" xfId="2" quotePrefix="1" applyFont="1" applyBorder="1" applyAlignment="1" applyProtection="1">
      <alignment horizontal="center"/>
    </xf>
    <xf numFmtId="0" fontId="22" fillId="0" borderId="84" xfId="0" applyFont="1" applyBorder="1"/>
    <xf numFmtId="44" fontId="22" fillId="0" borderId="85" xfId="2" applyFont="1" applyFill="1" applyBorder="1" applyProtection="1"/>
    <xf numFmtId="44" fontId="21" fillId="0" borderId="85" xfId="2" applyFont="1" applyFill="1" applyBorder="1" applyProtection="1"/>
    <xf numFmtId="10" fontId="22" fillId="0" borderId="85" xfId="3" applyNumberFormat="1" applyFont="1" applyBorder="1" applyProtection="1"/>
    <xf numFmtId="44" fontId="22" fillId="0" borderId="85" xfId="2" applyFont="1" applyBorder="1" applyAlignment="1" applyProtection="1">
      <alignment horizontal="centerContinuous"/>
    </xf>
    <xf numFmtId="44" fontId="22" fillId="0" borderId="86" xfId="2" applyFont="1" applyBorder="1" applyAlignment="1" applyProtection="1">
      <alignment horizontal="center"/>
    </xf>
    <xf numFmtId="44" fontId="22" fillId="0" borderId="85" xfId="2" applyFont="1" applyFill="1" applyBorder="1" applyAlignment="1" applyProtection="1">
      <alignment horizontal="center"/>
    </xf>
    <xf numFmtId="44" fontId="22" fillId="0" borderId="85" xfId="2" applyFont="1" applyBorder="1" applyProtection="1"/>
    <xf numFmtId="44" fontId="22" fillId="0" borderId="86" xfId="2" applyFont="1" applyBorder="1" applyProtection="1"/>
    <xf numFmtId="0" fontId="22" fillId="0" borderId="87" xfId="0" applyFont="1" applyBorder="1"/>
    <xf numFmtId="44" fontId="22" fillId="0" borderId="35" xfId="2" applyFont="1" applyFill="1" applyBorder="1" applyProtection="1"/>
    <xf numFmtId="44" fontId="22" fillId="0" borderId="35" xfId="2" applyFont="1" applyFill="1" applyBorder="1" applyAlignment="1" applyProtection="1">
      <alignment horizontal="center"/>
    </xf>
    <xf numFmtId="44" fontId="22" fillId="0" borderId="35" xfId="2" applyFont="1" applyBorder="1" applyAlignment="1" applyProtection="1">
      <alignment horizontal="center"/>
    </xf>
    <xf numFmtId="10" fontId="22" fillId="0" borderId="35" xfId="3" applyNumberFormat="1" applyFont="1" applyBorder="1" applyProtection="1"/>
    <xf numFmtId="44" fontId="22" fillId="0" borderId="35" xfId="2" applyFont="1" applyBorder="1" applyProtection="1"/>
    <xf numFmtId="44" fontId="22" fillId="0" borderId="88" xfId="2" applyFont="1" applyBorder="1" applyProtection="1"/>
    <xf numFmtId="0" fontId="28" fillId="0" borderId="0" xfId="0" applyFont="1" applyProtection="1">
      <protection locked="0"/>
    </xf>
    <xf numFmtId="0" fontId="22" fillId="0" borderId="0" xfId="0" applyFont="1"/>
    <xf numFmtId="44" fontId="22" fillId="0" borderId="0" xfId="2" applyFont="1" applyFill="1" applyBorder="1" applyProtection="1"/>
    <xf numFmtId="0" fontId="28" fillId="0" borderId="110" xfId="0" applyFont="1" applyBorder="1"/>
    <xf numFmtId="44" fontId="28" fillId="0" borderId="110" xfId="2" applyFont="1" applyFill="1" applyBorder="1" applyProtection="1"/>
    <xf numFmtId="10" fontId="28" fillId="0" borderId="110" xfId="3" applyNumberFormat="1" applyFont="1" applyFill="1" applyBorder="1" applyProtection="1"/>
    <xf numFmtId="0" fontId="21" fillId="0" borderId="87" xfId="0" applyFont="1" applyBorder="1" applyAlignment="1">
      <alignment horizontal="center"/>
    </xf>
    <xf numFmtId="44" fontId="22" fillId="0" borderId="1" xfId="2" applyFont="1" applyFill="1" applyBorder="1" applyProtection="1"/>
    <xf numFmtId="44" fontId="22" fillId="0" borderId="1" xfId="2" applyFont="1" applyFill="1" applyBorder="1" applyAlignment="1" applyProtection="1">
      <alignment horizontal="center"/>
    </xf>
    <xf numFmtId="44" fontId="22" fillId="0" borderId="1" xfId="2" applyFont="1" applyBorder="1" applyAlignment="1" applyProtection="1">
      <alignment horizontal="center"/>
    </xf>
    <xf numFmtId="10" fontId="22" fillId="0" borderId="1" xfId="3" applyNumberFormat="1" applyFont="1" applyBorder="1" applyProtection="1"/>
    <xf numFmtId="44" fontId="22" fillId="0" borderId="1" xfId="2" applyFont="1" applyBorder="1" applyProtection="1"/>
    <xf numFmtId="44" fontId="22" fillId="0" borderId="89" xfId="2" applyFont="1" applyBorder="1" applyProtection="1"/>
    <xf numFmtId="10" fontId="21" fillId="0" borderId="0" xfId="3" applyNumberFormat="1" applyFont="1" applyFill="1" applyBorder="1" applyAlignment="1" applyProtection="1">
      <alignment horizontal="right"/>
    </xf>
    <xf numFmtId="0" fontId="21" fillId="0" borderId="111" xfId="0" applyFont="1" applyBorder="1"/>
    <xf numFmtId="0" fontId="22" fillId="0" borderId="112" xfId="0" applyFont="1" applyBorder="1"/>
    <xf numFmtId="44" fontId="22" fillId="0" borderId="112" xfId="2" applyFont="1" applyFill="1" applyBorder="1" applyProtection="1"/>
    <xf numFmtId="10" fontId="21" fillId="0" borderId="112" xfId="3" applyNumberFormat="1" applyFont="1" applyFill="1" applyBorder="1" applyAlignment="1" applyProtection="1">
      <alignment horizontal="right"/>
    </xf>
    <xf numFmtId="0" fontId="21" fillId="0" borderId="84" xfId="0" applyFont="1" applyBorder="1"/>
    <xf numFmtId="0" fontId="23" fillId="0" borderId="96" xfId="0" applyFont="1" applyBorder="1"/>
    <xf numFmtId="44" fontId="28" fillId="0" borderId="115" xfId="2" applyFont="1" applyFill="1" applyBorder="1" applyProtection="1"/>
    <xf numFmtId="44" fontId="24" fillId="4" borderId="92" xfId="2" applyFont="1" applyFill="1" applyBorder="1" applyAlignment="1" applyProtection="1">
      <alignment horizontal="left" indent="1"/>
      <protection locked="0"/>
    </xf>
    <xf numFmtId="44" fontId="24" fillId="4" borderId="95" xfId="2" applyFont="1" applyFill="1" applyBorder="1" applyAlignment="1" applyProtection="1">
      <alignment horizontal="left" indent="1"/>
      <protection locked="0"/>
    </xf>
    <xf numFmtId="0" fontId="1" fillId="3" borderId="77" xfId="0" applyFont="1" applyFill="1" applyBorder="1" applyAlignment="1">
      <alignment horizontal="center" vertical="center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0" fillId="3" borderId="117" xfId="0" applyFont="1" applyFill="1" applyBorder="1" applyAlignment="1">
      <alignment horizontal="center"/>
    </xf>
    <xf numFmtId="0" fontId="32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59" xfId="0" applyBorder="1" applyAlignment="1" applyProtection="1">
      <alignment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44" fontId="0" fillId="0" borderId="53" xfId="2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44" fontId="31" fillId="0" borderId="53" xfId="2" applyFont="1" applyBorder="1" applyAlignment="1" applyProtection="1">
      <alignment vertical="center"/>
      <protection locked="0"/>
    </xf>
    <xf numFmtId="14" fontId="5" fillId="4" borderId="0" xfId="0" applyNumberFormat="1" applyFont="1" applyFill="1" applyAlignment="1" applyProtection="1">
      <alignment vertical="center"/>
      <protection locked="0"/>
    </xf>
    <xf numFmtId="0" fontId="30" fillId="3" borderId="119" xfId="0" applyFont="1" applyFill="1" applyBorder="1" applyAlignment="1">
      <alignment horizontal="center"/>
    </xf>
    <xf numFmtId="0" fontId="30" fillId="3" borderId="127" xfId="0" applyFont="1" applyFill="1" applyBorder="1" applyAlignment="1">
      <alignment horizontal="center"/>
    </xf>
    <xf numFmtId="0" fontId="30" fillId="3" borderId="120" xfId="0" applyFont="1" applyFill="1" applyBorder="1" applyAlignment="1">
      <alignment horizontal="center"/>
    </xf>
    <xf numFmtId="0" fontId="1" fillId="3" borderId="7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3" fillId="3" borderId="10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0" fillId="4" borderId="2" xfId="0" applyFill="1" applyBorder="1" applyAlignment="1" applyProtection="1">
      <alignment horizontal="left" vertical="center"/>
      <protection locked="0"/>
    </xf>
    <xf numFmtId="166" fontId="3" fillId="4" borderId="18" xfId="0" applyNumberFormat="1" applyFont="1" applyFill="1" applyBorder="1" applyAlignment="1" applyProtection="1">
      <alignment horizontal="right" vertical="center"/>
      <protection locked="0"/>
    </xf>
    <xf numFmtId="166" fontId="3" fillId="4" borderId="30" xfId="0" applyNumberFormat="1" applyFont="1" applyFill="1" applyBorder="1" applyAlignment="1" applyProtection="1">
      <alignment horizontal="right" vertical="center"/>
      <protection locked="0"/>
    </xf>
    <xf numFmtId="166" fontId="3" fillId="4" borderId="37" xfId="0" applyNumberFormat="1" applyFont="1" applyFill="1" applyBorder="1" applyAlignment="1" applyProtection="1">
      <alignment horizontal="right" vertical="center"/>
      <protection locked="0"/>
    </xf>
    <xf numFmtId="166" fontId="3" fillId="4" borderId="38" xfId="0" applyNumberFormat="1" applyFont="1" applyFill="1" applyBorder="1" applyAlignment="1" applyProtection="1">
      <alignment horizontal="right" vertical="center"/>
      <protection locked="0"/>
    </xf>
    <xf numFmtId="0" fontId="3" fillId="2" borderId="7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75" xfId="0" applyNumberFormat="1" applyFont="1" applyFill="1" applyBorder="1" applyAlignment="1">
      <alignment horizontal="center" vertical="center"/>
    </xf>
    <xf numFmtId="44" fontId="3" fillId="2" borderId="22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76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44" fontId="3" fillId="4" borderId="42" xfId="0" applyNumberFormat="1" applyFont="1" applyFill="1" applyBorder="1" applyAlignment="1" applyProtection="1">
      <alignment horizontal="right" vertical="center"/>
      <protection locked="0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0" fontId="8" fillId="0" borderId="6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44" fontId="3" fillId="4" borderId="32" xfId="0" applyNumberFormat="1" applyFont="1" applyFill="1" applyBorder="1" applyAlignment="1" applyProtection="1">
      <alignment horizontal="right" vertic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" fillId="4" borderId="1" xfId="1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4" fontId="0" fillId="4" borderId="0" xfId="0" applyNumberFormat="1" applyFill="1" applyAlignment="1" applyProtection="1">
      <alignment horizontal="left" vertical="center"/>
      <protection locked="0"/>
    </xf>
    <xf numFmtId="14" fontId="0" fillId="4" borderId="1" xfId="0" applyNumberFormat="1" applyFill="1" applyBorder="1" applyAlignment="1" applyProtection="1">
      <alignment horizontal="left" vertical="center"/>
      <protection locked="0"/>
    </xf>
    <xf numFmtId="14" fontId="0" fillId="4" borderId="2" xfId="0" applyNumberFormat="1" applyFill="1" applyBorder="1" applyAlignment="1" applyProtection="1">
      <alignment horizontal="left" vertical="center"/>
      <protection locked="0"/>
    </xf>
    <xf numFmtId="0" fontId="1" fillId="0" borderId="5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4" fontId="3" fillId="2" borderId="2" xfId="0" applyNumberFormat="1" applyFont="1" applyFill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66" fontId="3" fillId="0" borderId="26" xfId="0" applyNumberFormat="1" applyFont="1" applyBorder="1" applyAlignment="1">
      <alignment horizontal="right" vertical="center"/>
    </xf>
    <xf numFmtId="166" fontId="3" fillId="0" borderId="27" xfId="0" applyNumberFormat="1" applyFont="1" applyBorder="1" applyAlignment="1">
      <alignment horizontal="right" vertical="center"/>
    </xf>
    <xf numFmtId="44" fontId="2" fillId="2" borderId="28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44" fontId="2" fillId="2" borderId="2" xfId="0" applyNumberFormat="1" applyFont="1" applyFill="1" applyBorder="1" applyAlignment="1">
      <alignment horizontal="right" vertical="center"/>
    </xf>
    <xf numFmtId="0" fontId="3" fillId="0" borderId="9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7" fillId="4" borderId="1" xfId="1" applyFill="1" applyBorder="1" applyAlignment="1" applyProtection="1">
      <alignment horizontal="left" vertical="center"/>
      <protection locked="0"/>
    </xf>
    <xf numFmtId="0" fontId="3" fillId="0" borderId="7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44" fontId="3" fillId="2" borderId="71" xfId="0" applyNumberFormat="1" applyFont="1" applyFill="1" applyBorder="1" applyAlignment="1">
      <alignment horizontal="right" vertical="center"/>
    </xf>
    <xf numFmtId="44" fontId="3" fillId="2" borderId="70" xfId="0" applyNumberFormat="1" applyFont="1" applyFill="1" applyBorder="1" applyAlignment="1">
      <alignment horizontal="right" vertical="center"/>
    </xf>
    <xf numFmtId="0" fontId="3" fillId="4" borderId="43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164" fontId="2" fillId="4" borderId="51" xfId="0" applyNumberFormat="1" applyFont="1" applyFill="1" applyBorder="1" applyAlignment="1" applyProtection="1">
      <alignment horizontal="center" vertical="center"/>
      <protection locked="0"/>
    </xf>
    <xf numFmtId="164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2" fillId="4" borderId="40" xfId="0" applyNumberFormat="1" applyFont="1" applyFill="1" applyBorder="1" applyAlignment="1" applyProtection="1">
      <alignment horizontal="center" vertical="center"/>
      <protection locked="0"/>
    </xf>
    <xf numFmtId="164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6" xfId="0" applyFont="1" applyFill="1" applyBorder="1" applyAlignment="1" applyProtection="1">
      <alignment horizontal="center" vertical="center"/>
      <protection locked="0"/>
    </xf>
    <xf numFmtId="0" fontId="3" fillId="4" borderId="47" xfId="0" applyFont="1" applyFill="1" applyBorder="1" applyAlignment="1" applyProtection="1">
      <alignment horizontal="center" vertical="center"/>
      <protection locked="0"/>
    </xf>
    <xf numFmtId="44" fontId="4" fillId="2" borderId="33" xfId="0" applyNumberFormat="1" applyFont="1" applyFill="1" applyBorder="1" applyAlignment="1">
      <alignment horizontal="right" vertical="center" wrapText="1"/>
    </xf>
    <xf numFmtId="44" fontId="4" fillId="2" borderId="28" xfId="0" applyNumberFormat="1" applyFont="1" applyFill="1" applyBorder="1" applyAlignment="1">
      <alignment horizontal="right" vertical="center" wrapText="1"/>
    </xf>
    <xf numFmtId="44" fontId="4" fillId="2" borderId="34" xfId="0" applyNumberFormat="1" applyFont="1" applyFill="1" applyBorder="1" applyAlignment="1">
      <alignment horizontal="right" vertical="center" wrapText="1"/>
    </xf>
    <xf numFmtId="44" fontId="4" fillId="2" borderId="35" xfId="0" applyNumberFormat="1" applyFont="1" applyFill="1" applyBorder="1" applyAlignment="1">
      <alignment horizontal="right" vertical="center" wrapText="1"/>
    </xf>
    <xf numFmtId="44" fontId="4" fillId="2" borderId="1" xfId="0" applyNumberFormat="1" applyFont="1" applyFill="1" applyBorder="1" applyAlignment="1">
      <alignment horizontal="right" vertical="center" wrapText="1"/>
    </xf>
    <xf numFmtId="44" fontId="4" fillId="2" borderId="36" xfId="0" applyNumberFormat="1" applyFont="1" applyFill="1" applyBorder="1" applyAlignment="1">
      <alignment horizontal="right" vertical="center" wrapText="1"/>
    </xf>
    <xf numFmtId="0" fontId="30" fillId="3" borderId="123" xfId="0" applyFont="1" applyFill="1" applyBorder="1" applyAlignment="1">
      <alignment horizontal="left"/>
    </xf>
    <xf numFmtId="0" fontId="30" fillId="3" borderId="78" xfId="0" applyFont="1" applyFill="1" applyBorder="1" applyAlignment="1">
      <alignment horizontal="left"/>
    </xf>
    <xf numFmtId="0" fontId="12" fillId="0" borderId="12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1" fillId="3" borderId="125" xfId="0" quotePrefix="1" applyFont="1" applyFill="1" applyBorder="1" applyAlignment="1" applyProtection="1">
      <alignment horizontal="center" vertical="center"/>
      <protection locked="0"/>
    </xf>
    <xf numFmtId="0" fontId="31" fillId="3" borderId="100" xfId="0" quotePrefix="1" applyFont="1" applyFill="1" applyBorder="1" applyAlignment="1" applyProtection="1">
      <alignment horizontal="center" vertical="center"/>
      <protection locked="0"/>
    </xf>
    <xf numFmtId="0" fontId="31" fillId="3" borderId="126" xfId="0" quotePrefix="1" applyFont="1" applyFill="1" applyBorder="1" applyAlignment="1" applyProtection="1">
      <alignment horizontal="center" vertical="center"/>
      <protection locked="0"/>
    </xf>
    <xf numFmtId="0" fontId="30" fillId="3" borderId="52" xfId="0" applyFont="1" applyFill="1" applyBorder="1" applyAlignment="1">
      <alignment horizontal="left"/>
    </xf>
    <xf numFmtId="0" fontId="30" fillId="3" borderId="102" xfId="0" applyFont="1" applyFill="1" applyBorder="1" applyAlignment="1">
      <alignment horizontal="left"/>
    </xf>
    <xf numFmtId="0" fontId="30" fillId="3" borderId="35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3" borderId="122" xfId="0" applyFont="1" applyFill="1" applyBorder="1" applyAlignment="1">
      <alignment horizontal="center"/>
    </xf>
    <xf numFmtId="0" fontId="30" fillId="3" borderId="77" xfId="0" applyFont="1" applyFill="1" applyBorder="1" applyAlignment="1">
      <alignment horizontal="center"/>
    </xf>
    <xf numFmtId="0" fontId="30" fillId="3" borderId="78" xfId="0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53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0" fillId="3" borderId="2" xfId="0" applyFont="1" applyFill="1" applyBorder="1" applyAlignment="1">
      <alignment horizontal="center"/>
    </xf>
    <xf numFmtId="0" fontId="30" fillId="3" borderId="118" xfId="0" applyFont="1" applyFill="1" applyBorder="1" applyAlignment="1">
      <alignment horizontal="center"/>
    </xf>
    <xf numFmtId="0" fontId="0" fillId="3" borderId="121" xfId="0" applyFill="1" applyBorder="1" applyAlignment="1">
      <alignment horizontal="center" vertical="center"/>
    </xf>
    <xf numFmtId="0" fontId="0" fillId="3" borderId="116" xfId="0" applyFill="1" applyBorder="1" applyAlignment="1">
      <alignment horizontal="center" vertical="center"/>
    </xf>
    <xf numFmtId="0" fontId="30" fillId="3" borderId="31" xfId="0" applyFont="1" applyFill="1" applyBorder="1" applyAlignment="1">
      <alignment horizontal="left" vertical="center"/>
    </xf>
    <xf numFmtId="0" fontId="30" fillId="3" borderId="72" xfId="0" applyFont="1" applyFill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59" xfId="0" applyFont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24" fillId="4" borderId="107" xfId="0" applyFont="1" applyFill="1" applyBorder="1" applyAlignment="1" applyProtection="1">
      <alignment horizontal="center"/>
      <protection locked="0"/>
    </xf>
    <xf numFmtId="0" fontId="24" fillId="4" borderId="108" xfId="0" applyFont="1" applyFill="1" applyBorder="1" applyAlignment="1" applyProtection="1">
      <alignment horizontal="center"/>
      <protection locked="0"/>
    </xf>
    <xf numFmtId="44" fontId="27" fillId="0" borderId="33" xfId="2" applyFont="1" applyFill="1" applyBorder="1" applyAlignment="1" applyProtection="1">
      <alignment horizontal="center"/>
    </xf>
    <xf numFmtId="44" fontId="27" fillId="0" borderId="34" xfId="2" applyFont="1" applyFill="1" applyBorder="1" applyAlignment="1" applyProtection="1">
      <alignment horizontal="center"/>
    </xf>
    <xf numFmtId="0" fontId="28" fillId="0" borderId="97" xfId="0" applyFont="1" applyBorder="1" applyAlignment="1">
      <alignment horizontal="center"/>
    </xf>
    <xf numFmtId="0" fontId="28" fillId="0" borderId="109" xfId="0" applyFont="1" applyBorder="1" applyAlignment="1">
      <alignment horizontal="center"/>
    </xf>
    <xf numFmtId="49" fontId="9" fillId="0" borderId="82" xfId="1" applyNumberFormat="1" applyFont="1" applyFill="1" applyBorder="1" applyAlignment="1" applyProtection="1">
      <alignment horizontal="left"/>
    </xf>
    <xf numFmtId="0" fontId="9" fillId="0" borderId="82" xfId="1" applyNumberFormat="1" applyFont="1" applyFill="1" applyBorder="1" applyAlignment="1" applyProtection="1">
      <alignment horizontal="left"/>
    </xf>
    <xf numFmtId="0" fontId="22" fillId="0" borderId="2" xfId="0" applyFont="1" applyBorder="1" applyAlignment="1">
      <alignment horizontal="left"/>
    </xf>
    <xf numFmtId="0" fontId="24" fillId="4" borderId="103" xfId="0" applyFont="1" applyFill="1" applyBorder="1" applyAlignment="1" applyProtection="1">
      <alignment horizontal="left"/>
      <protection locked="0"/>
    </xf>
    <xf numFmtId="0" fontId="24" fillId="4" borderId="104" xfId="0" applyFont="1" applyFill="1" applyBorder="1" applyAlignment="1" applyProtection="1">
      <alignment horizontal="left"/>
      <protection locked="0"/>
    </xf>
    <xf numFmtId="0" fontId="24" fillId="4" borderId="105" xfId="0" applyFont="1" applyFill="1" applyBorder="1" applyAlignment="1" applyProtection="1">
      <alignment horizontal="left"/>
      <protection locked="0"/>
    </xf>
    <xf numFmtId="0" fontId="24" fillId="4" borderId="106" xfId="0" applyFont="1" applyFill="1" applyBorder="1" applyAlignment="1" applyProtection="1">
      <alignment horizontal="left"/>
      <protection locked="0"/>
    </xf>
    <xf numFmtId="0" fontId="26" fillId="4" borderId="107" xfId="0" applyFont="1" applyFill="1" applyBorder="1" applyAlignment="1" applyProtection="1">
      <alignment horizontal="left"/>
      <protection locked="0"/>
    </xf>
    <xf numFmtId="0" fontId="26" fillId="4" borderId="108" xfId="0" applyFont="1" applyFill="1" applyBorder="1" applyAlignment="1" applyProtection="1">
      <alignment horizontal="left"/>
      <protection locked="0"/>
    </xf>
    <xf numFmtId="44" fontId="22" fillId="0" borderId="35" xfId="2" applyFont="1" applyFill="1" applyBorder="1" applyAlignment="1" applyProtection="1">
      <alignment horizontal="center"/>
    </xf>
    <xf numFmtId="44" fontId="22" fillId="0" borderId="36" xfId="2" applyFont="1" applyFill="1" applyBorder="1" applyAlignment="1" applyProtection="1">
      <alignment horizontal="center"/>
    </xf>
    <xf numFmtId="0" fontId="29" fillId="0" borderId="2" xfId="0" applyFont="1" applyBorder="1" applyAlignment="1">
      <alignment horizontal="left"/>
    </xf>
    <xf numFmtId="0" fontId="22" fillId="0" borderId="85" xfId="0" applyFont="1" applyBorder="1" applyAlignment="1">
      <alignment horizontal="center"/>
    </xf>
    <xf numFmtId="0" fontId="22" fillId="0" borderId="102" xfId="0" applyFont="1" applyBorder="1" applyAlignment="1">
      <alignment horizontal="center"/>
    </xf>
    <xf numFmtId="14" fontId="22" fillId="0" borderId="82" xfId="0" applyNumberFormat="1" applyFont="1" applyBorder="1" applyAlignment="1">
      <alignment horizontal="left"/>
    </xf>
    <xf numFmtId="14" fontId="22" fillId="0" borderId="113" xfId="0" applyNumberFormat="1" applyFont="1" applyBorder="1" applyAlignment="1">
      <alignment horizontal="left"/>
    </xf>
    <xf numFmtId="14" fontId="22" fillId="0" borderId="2" xfId="0" applyNumberFormat="1" applyFont="1" applyBorder="1" applyAlignment="1">
      <alignment horizontal="left"/>
    </xf>
    <xf numFmtId="14" fontId="22" fillId="0" borderId="114" xfId="0" applyNumberFormat="1" applyFont="1" applyBorder="1" applyAlignment="1">
      <alignment horizontal="left"/>
    </xf>
    <xf numFmtId="0" fontId="22" fillId="0" borderId="114" xfId="0" applyFont="1" applyBorder="1" applyAlignment="1">
      <alignment horizontal="left"/>
    </xf>
    <xf numFmtId="0" fontId="17" fillId="0" borderId="80" xfId="0" applyFont="1" applyBorder="1" applyAlignment="1">
      <alignment horizontal="center"/>
    </xf>
    <xf numFmtId="0" fontId="17" fillId="0" borderId="101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9" fontId="25" fillId="0" borderId="85" xfId="3" applyNumberFormat="1" applyFont="1" applyBorder="1" applyProtection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4</xdr:row>
      <xdr:rowOff>9525</xdr:rowOff>
    </xdr:from>
    <xdr:to>
      <xdr:col>4</xdr:col>
      <xdr:colOff>456074</xdr:colOff>
      <xdr:row>7</xdr:row>
      <xdr:rowOff>193195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771525"/>
          <a:ext cx="2075325" cy="840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7"/>
  <sheetViews>
    <sheetView tabSelected="1" view="pageBreakPreview" zoomScaleNormal="115" zoomScaleSheetLayoutView="100" zoomScalePageLayoutView="85" workbookViewId="0">
      <selection activeCell="N43" sqref="N43:P43"/>
    </sheetView>
  </sheetViews>
  <sheetFormatPr defaultColWidth="4.28515625" defaultRowHeight="12.75"/>
  <cols>
    <col min="1" max="1" width="1" style="1" customWidth="1"/>
    <col min="2" max="2" width="0.7109375" style="1" customWidth="1"/>
    <col min="3" max="3" width="13.85546875" style="1" customWidth="1"/>
    <col min="4" max="4" width="10.140625" style="1" customWidth="1"/>
    <col min="5" max="5" width="7.42578125" style="1" customWidth="1"/>
    <col min="6" max="6" width="11.140625" style="1" customWidth="1"/>
    <col min="7" max="7" width="3.5703125" style="1" customWidth="1"/>
    <col min="8" max="8" width="3.7109375" style="1" customWidth="1"/>
    <col min="9" max="9" width="20.5703125" style="1" customWidth="1"/>
    <col min="10" max="10" width="7.140625" style="1" customWidth="1"/>
    <col min="11" max="11" width="11" style="1" customWidth="1"/>
    <col min="12" max="12" width="6.85546875" style="1" customWidth="1"/>
    <col min="13" max="13" width="5.140625" style="1" customWidth="1"/>
    <col min="14" max="14" width="5.5703125" style="1" customWidth="1"/>
    <col min="15" max="15" width="1.28515625" style="1" customWidth="1"/>
    <col min="16" max="16" width="14.5703125" style="1" customWidth="1"/>
    <col min="17" max="17" width="0.85546875" style="1" customWidth="1"/>
    <col min="18" max="18" width="1" style="1" customWidth="1"/>
    <col min="19" max="16384" width="4.28515625" style="1"/>
  </cols>
  <sheetData>
    <row r="1" spans="2:21" ht="8.25" customHeight="1" thickBot="1"/>
    <row r="2" spans="2:21" ht="30.75" customHeight="1" thickBot="1">
      <c r="B2" s="3"/>
      <c r="C2" s="206" t="s">
        <v>0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7"/>
    </row>
    <row r="3" spans="2:21" ht="3.75" customHeight="1">
      <c r="B3" s="4"/>
      <c r="Q3" s="5"/>
    </row>
    <row r="4" spans="2:21" ht="12" customHeight="1">
      <c r="B4" s="6"/>
      <c r="C4" s="216" t="s">
        <v>4</v>
      </c>
      <c r="D4" s="216"/>
      <c r="E4" s="216"/>
      <c r="F4" s="216"/>
      <c r="I4" s="216" t="s">
        <v>15</v>
      </c>
      <c r="J4" s="219"/>
      <c r="K4" s="219"/>
      <c r="L4" s="219"/>
      <c r="M4" s="219"/>
      <c r="N4" s="219"/>
      <c r="O4" s="219"/>
      <c r="P4" s="219"/>
      <c r="Q4" s="5"/>
    </row>
    <row r="5" spans="2:21" ht="11.25" customHeight="1">
      <c r="B5" s="6"/>
      <c r="D5" s="41"/>
      <c r="E5" s="41"/>
      <c r="F5" s="41"/>
      <c r="I5" s="216"/>
      <c r="J5" s="220"/>
      <c r="K5" s="220"/>
      <c r="L5" s="220"/>
      <c r="M5" s="220"/>
      <c r="N5" s="220"/>
      <c r="O5" s="220"/>
      <c r="P5" s="220"/>
      <c r="Q5" s="5"/>
    </row>
    <row r="6" spans="2:21" ht="20.25" customHeight="1">
      <c r="B6" s="6"/>
      <c r="D6" s="41"/>
      <c r="E6" s="41"/>
      <c r="F6" s="41"/>
      <c r="I6" s="48" t="s">
        <v>16</v>
      </c>
      <c r="J6" s="221"/>
      <c r="K6" s="221"/>
      <c r="L6" s="221"/>
      <c r="M6" s="221"/>
      <c r="N6" s="221"/>
      <c r="O6" s="221"/>
      <c r="P6" s="221"/>
      <c r="Q6" s="5"/>
    </row>
    <row r="7" spans="2:21" ht="20.25" customHeight="1">
      <c r="B7" s="6"/>
      <c r="D7" s="41"/>
      <c r="E7" s="41"/>
      <c r="F7" s="41"/>
      <c r="I7" s="49" t="s">
        <v>44</v>
      </c>
      <c r="J7" s="187"/>
      <c r="K7" s="187"/>
      <c r="L7" s="187"/>
      <c r="M7" s="187"/>
      <c r="N7" s="187"/>
      <c r="O7" s="187"/>
      <c r="P7" s="187"/>
      <c r="Q7" s="5"/>
    </row>
    <row r="8" spans="2:21" ht="20.25" customHeight="1">
      <c r="B8" s="19"/>
      <c r="D8" s="41"/>
      <c r="E8" s="41"/>
      <c r="F8" s="41"/>
      <c r="I8" s="49" t="s">
        <v>45</v>
      </c>
      <c r="J8" s="187"/>
      <c r="K8" s="187"/>
      <c r="L8" s="187"/>
      <c r="M8" s="187"/>
      <c r="N8" s="187"/>
      <c r="O8" s="187"/>
      <c r="P8" s="187"/>
      <c r="Q8" s="21"/>
    </row>
    <row r="9" spans="2:21" ht="20.25" customHeight="1">
      <c r="B9" s="6"/>
      <c r="C9" s="224" t="s">
        <v>141</v>
      </c>
      <c r="D9" s="224"/>
      <c r="E9" s="224"/>
      <c r="F9" s="224"/>
      <c r="I9" s="1" t="s">
        <v>43</v>
      </c>
      <c r="J9" s="187"/>
      <c r="K9" s="187"/>
      <c r="L9" s="187"/>
      <c r="M9" s="187"/>
      <c r="N9" s="187"/>
      <c r="O9" s="187"/>
      <c r="P9" s="187"/>
      <c r="Q9" s="5"/>
      <c r="U9" s="2"/>
    </row>
    <row r="10" spans="2:21" ht="20.25" customHeight="1">
      <c r="B10" s="6"/>
      <c r="C10" s="243" t="s">
        <v>142</v>
      </c>
      <c r="D10" s="243"/>
      <c r="E10" s="243"/>
      <c r="F10" s="243"/>
      <c r="I10" s="1" t="s">
        <v>17</v>
      </c>
      <c r="J10" s="187"/>
      <c r="K10" s="187"/>
      <c r="L10" s="187"/>
      <c r="M10" s="187"/>
      <c r="N10" s="187"/>
      <c r="O10" s="187"/>
      <c r="P10" s="187"/>
      <c r="Q10" s="5"/>
    </row>
    <row r="11" spans="2:21" ht="20.25" customHeight="1">
      <c r="B11" s="6"/>
      <c r="C11" s="243" t="s">
        <v>143</v>
      </c>
      <c r="D11" s="243"/>
      <c r="E11" s="243"/>
      <c r="F11" s="243"/>
      <c r="J11" s="187"/>
      <c r="K11" s="187"/>
      <c r="L11" s="187"/>
      <c r="M11" s="187"/>
      <c r="N11" s="187"/>
      <c r="O11" s="187"/>
      <c r="P11" s="187"/>
      <c r="Q11" s="5"/>
    </row>
    <row r="12" spans="2:21" ht="6" customHeight="1" thickBot="1">
      <c r="B12" s="2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2:21" ht="3" customHeight="1">
      <c r="B13" s="6"/>
      <c r="Q13" s="5"/>
    </row>
    <row r="14" spans="2:21" ht="20.25" customHeight="1">
      <c r="B14" s="6"/>
      <c r="C14" s="223" t="s">
        <v>27</v>
      </c>
      <c r="D14" s="223"/>
      <c r="E14" s="213"/>
      <c r="F14" s="213"/>
      <c r="G14" s="213"/>
      <c r="H14" s="213"/>
      <c r="I14" s="213"/>
      <c r="J14" s="223" t="s">
        <v>140</v>
      </c>
      <c r="K14" s="223"/>
      <c r="L14" s="217"/>
      <c r="M14" s="218"/>
      <c r="N14" s="218"/>
      <c r="O14" s="218"/>
      <c r="P14" s="218"/>
      <c r="Q14" s="5"/>
    </row>
    <row r="15" spans="2:21" ht="12.75" customHeight="1">
      <c r="B15" s="6"/>
      <c r="C15" s="244" t="s">
        <v>139</v>
      </c>
      <c r="D15" s="244"/>
      <c r="E15" s="244"/>
      <c r="F15" s="244"/>
      <c r="G15" s="38"/>
      <c r="H15" s="38"/>
      <c r="I15" s="38"/>
      <c r="L15" s="39"/>
      <c r="M15" s="40"/>
      <c r="N15" s="40"/>
      <c r="O15" s="40"/>
      <c r="P15" s="40"/>
      <c r="Q15" s="5"/>
    </row>
    <row r="16" spans="2:21" ht="20.25" customHeight="1">
      <c r="B16" s="6"/>
      <c r="C16" s="223" t="s">
        <v>18</v>
      </c>
      <c r="D16" s="223"/>
      <c r="E16" s="215"/>
      <c r="F16" s="215"/>
      <c r="G16" s="215"/>
      <c r="H16" s="215"/>
      <c r="I16" s="215"/>
      <c r="J16" s="223" t="s">
        <v>24</v>
      </c>
      <c r="K16" s="223"/>
      <c r="L16" s="217"/>
      <c r="M16" s="218"/>
      <c r="N16" s="218"/>
      <c r="O16" s="218"/>
      <c r="P16" s="218"/>
      <c r="Q16" s="5"/>
    </row>
    <row r="17" spans="2:17" ht="20.25" customHeight="1">
      <c r="B17" s="6"/>
      <c r="C17" s="223" t="s">
        <v>19</v>
      </c>
      <c r="D17" s="223"/>
      <c r="E17" s="214"/>
      <c r="F17" s="187"/>
      <c r="G17" s="187"/>
      <c r="H17" s="187"/>
      <c r="I17" s="187"/>
      <c r="J17" s="223" t="s">
        <v>25</v>
      </c>
      <c r="K17" s="223"/>
      <c r="L17" s="217"/>
      <c r="M17" s="218"/>
      <c r="N17" s="218"/>
      <c r="O17" s="218"/>
      <c r="P17" s="218"/>
      <c r="Q17" s="5"/>
    </row>
    <row r="18" spans="2:17" ht="20.25" customHeight="1">
      <c r="B18" s="6"/>
      <c r="E18" s="214"/>
      <c r="F18" s="187"/>
      <c r="G18" s="187"/>
      <c r="H18" s="187"/>
      <c r="I18" s="187"/>
      <c r="J18" s="223" t="s">
        <v>21</v>
      </c>
      <c r="K18" s="223"/>
      <c r="L18" s="217"/>
      <c r="M18" s="218"/>
      <c r="N18" s="218"/>
      <c r="O18" s="218"/>
      <c r="P18" s="218"/>
      <c r="Q18" s="5"/>
    </row>
    <row r="19" spans="2:17" ht="20.25" customHeight="1">
      <c r="B19" s="6"/>
      <c r="C19" s="216" t="s">
        <v>20</v>
      </c>
      <c r="D19" s="216"/>
      <c r="E19" s="214"/>
      <c r="F19" s="214"/>
      <c r="G19" s="214"/>
      <c r="H19" s="214"/>
      <c r="I19" s="214"/>
      <c r="J19" s="223" t="s">
        <v>22</v>
      </c>
      <c r="K19" s="223"/>
      <c r="L19" s="245"/>
      <c r="M19" s="218"/>
      <c r="N19" s="218"/>
      <c r="O19" s="218"/>
      <c r="P19" s="218"/>
      <c r="Q19" s="5"/>
    </row>
    <row r="20" spans="2:17" ht="10.5" customHeight="1" thickBot="1">
      <c r="B20" s="6"/>
      <c r="Q20" s="5"/>
    </row>
    <row r="21" spans="2:17" ht="20.25" customHeight="1">
      <c r="B21" s="6"/>
      <c r="C21" s="237" t="s">
        <v>48</v>
      </c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9"/>
      <c r="Q21" s="21"/>
    </row>
    <row r="22" spans="2:17" ht="12.75" customHeight="1">
      <c r="B22" s="6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8"/>
      <c r="Q22" s="21"/>
    </row>
    <row r="23" spans="2:17" ht="15" customHeight="1">
      <c r="B23" s="6"/>
      <c r="C23" s="222" t="s">
        <v>33</v>
      </c>
      <c r="D23" s="223"/>
      <c r="E23" s="223"/>
      <c r="F23" s="223"/>
      <c r="G23" s="223"/>
      <c r="H23" s="223"/>
      <c r="I23" s="223"/>
      <c r="J23" s="49" t="s">
        <v>34</v>
      </c>
      <c r="K23" s="64"/>
      <c r="L23" s="50" t="s">
        <v>35</v>
      </c>
      <c r="M23" s="200"/>
      <c r="N23" s="200"/>
      <c r="P23" s="29"/>
      <c r="Q23" s="21"/>
    </row>
    <row r="24" spans="2:17" ht="15" customHeight="1">
      <c r="B24" s="6"/>
      <c r="C24" s="222" t="s">
        <v>36</v>
      </c>
      <c r="D24" s="223"/>
      <c r="E24" s="223"/>
      <c r="F24" s="223"/>
      <c r="G24" s="223"/>
      <c r="H24" s="223"/>
      <c r="I24" s="223"/>
      <c r="J24" s="1" t="s">
        <v>34</v>
      </c>
      <c r="K24" s="64"/>
      <c r="L24" s="50" t="s">
        <v>35</v>
      </c>
      <c r="M24" s="200"/>
      <c r="N24" s="200"/>
      <c r="P24" s="30"/>
      <c r="Q24" s="21"/>
    </row>
    <row r="25" spans="2:17" ht="15" customHeight="1">
      <c r="B25" s="6"/>
      <c r="C25" s="222" t="s">
        <v>37</v>
      </c>
      <c r="D25" s="223"/>
      <c r="E25" s="223"/>
      <c r="F25" s="223"/>
      <c r="G25" s="223"/>
      <c r="H25" s="223"/>
      <c r="I25" s="223"/>
      <c r="J25" s="1" t="s">
        <v>34</v>
      </c>
      <c r="K25" s="64"/>
      <c r="L25" s="50" t="s">
        <v>35</v>
      </c>
      <c r="M25" s="200"/>
      <c r="N25" s="200"/>
      <c r="P25" s="30"/>
      <c r="Q25" s="21"/>
    </row>
    <row r="26" spans="2:17" ht="15" customHeight="1">
      <c r="B26" s="6"/>
      <c r="C26" s="222" t="s">
        <v>38</v>
      </c>
      <c r="D26" s="223"/>
      <c r="E26" s="223"/>
      <c r="F26" s="223"/>
      <c r="G26" s="223"/>
      <c r="H26" s="223"/>
      <c r="I26" s="223"/>
      <c r="J26" s="1" t="s">
        <v>34</v>
      </c>
      <c r="K26" s="64"/>
      <c r="L26" s="50" t="s">
        <v>35</v>
      </c>
      <c r="M26" s="200"/>
      <c r="N26" s="200"/>
      <c r="P26" s="30"/>
      <c r="Q26" s="21"/>
    </row>
    <row r="27" spans="2:17" ht="15" customHeight="1">
      <c r="B27" s="6"/>
      <c r="C27" s="222" t="s">
        <v>42</v>
      </c>
      <c r="D27" s="223"/>
      <c r="E27" s="223"/>
      <c r="F27" s="223"/>
      <c r="G27" s="223"/>
      <c r="H27" s="223"/>
      <c r="I27" s="223"/>
      <c r="J27" s="1" t="s">
        <v>34</v>
      </c>
      <c r="K27" s="64"/>
      <c r="L27" s="50" t="s">
        <v>35</v>
      </c>
      <c r="M27" s="200"/>
      <c r="N27" s="200"/>
      <c r="P27" s="201"/>
      <c r="Q27" s="21"/>
    </row>
    <row r="28" spans="2:17" ht="8.25" customHeight="1" thickBot="1">
      <c r="B28" s="6"/>
      <c r="C28" s="24"/>
      <c r="D28" s="25"/>
      <c r="E28" s="25"/>
      <c r="F28" s="25"/>
      <c r="G28" s="25"/>
      <c r="H28" s="25"/>
      <c r="I28" s="26"/>
      <c r="J28" s="26"/>
      <c r="K28" s="25"/>
      <c r="L28" s="26"/>
      <c r="M28" s="25"/>
      <c r="N28" s="25"/>
      <c r="O28" s="25"/>
      <c r="P28" s="202"/>
      <c r="Q28" s="21"/>
    </row>
    <row r="29" spans="2:17" ht="9" customHeight="1" thickBot="1">
      <c r="B29" s="6"/>
      <c r="Q29" s="21"/>
    </row>
    <row r="30" spans="2:17" ht="18" customHeight="1" thickBot="1">
      <c r="B30" s="212" t="s">
        <v>5</v>
      </c>
      <c r="C30" s="210"/>
      <c r="D30" s="210"/>
      <c r="E30" s="210"/>
      <c r="F30" s="210"/>
      <c r="G30" s="209" t="s">
        <v>1</v>
      </c>
      <c r="H30" s="210"/>
      <c r="I30" s="210"/>
      <c r="J30" s="210"/>
      <c r="K30" s="210"/>
      <c r="L30" s="210"/>
      <c r="M30" s="210"/>
      <c r="N30" s="210"/>
      <c r="O30" s="210"/>
      <c r="P30" s="210"/>
      <c r="Q30" s="211"/>
    </row>
    <row r="31" spans="2:17" ht="13.5" customHeight="1">
      <c r="B31" s="3"/>
      <c r="C31" s="166"/>
      <c r="D31" s="166"/>
      <c r="E31" s="166"/>
      <c r="F31" s="167"/>
      <c r="G31" s="241" t="s">
        <v>28</v>
      </c>
      <c r="H31" s="241"/>
      <c r="I31" s="241"/>
      <c r="J31" s="51"/>
      <c r="K31" s="51"/>
      <c r="L31" s="235"/>
      <c r="M31" s="236"/>
      <c r="N31" s="208"/>
      <c r="O31" s="208"/>
      <c r="P31" s="208"/>
      <c r="Q31" s="10"/>
    </row>
    <row r="32" spans="2:17" ht="13.5" customHeight="1">
      <c r="B32" s="19"/>
      <c r="C32" s="42"/>
      <c r="D32" s="41"/>
      <c r="E32" s="41"/>
      <c r="F32" s="169"/>
      <c r="G32" s="242" t="s">
        <v>7</v>
      </c>
      <c r="H32" s="242"/>
      <c r="I32" s="242"/>
      <c r="J32" s="52"/>
      <c r="K32" s="52"/>
      <c r="L32" s="226"/>
      <c r="M32" s="227"/>
      <c r="N32" s="203"/>
      <c r="O32" s="203"/>
      <c r="P32" s="203"/>
      <c r="Q32" s="8"/>
    </row>
    <row r="33" spans="2:17" ht="13.5" customHeight="1">
      <c r="B33" s="19"/>
      <c r="C33" s="41"/>
      <c r="D33" s="41"/>
      <c r="E33" s="41"/>
      <c r="F33" s="169"/>
      <c r="G33" s="242" t="s">
        <v>8</v>
      </c>
      <c r="H33" s="242"/>
      <c r="I33" s="242"/>
      <c r="J33" s="52"/>
      <c r="K33" s="52"/>
      <c r="L33" s="226"/>
      <c r="M33" s="227"/>
      <c r="N33" s="240">
        <f>N31+N32</f>
        <v>0</v>
      </c>
      <c r="O33" s="240"/>
      <c r="P33" s="240"/>
      <c r="Q33" s="8"/>
    </row>
    <row r="34" spans="2:17" ht="13.5" customHeight="1">
      <c r="B34" s="19"/>
      <c r="C34" s="40"/>
      <c r="D34" s="41"/>
      <c r="E34" s="170"/>
      <c r="F34" s="171"/>
      <c r="G34" s="242" t="s">
        <v>9</v>
      </c>
      <c r="H34" s="242"/>
      <c r="I34" s="242"/>
      <c r="J34" s="52"/>
      <c r="K34" s="52"/>
      <c r="L34" s="59"/>
      <c r="M34" s="17" t="s">
        <v>6</v>
      </c>
      <c r="N34" s="225">
        <f>ROUND((L34*0.01)*N33,2)</f>
        <v>0</v>
      </c>
      <c r="O34" s="225"/>
      <c r="P34" s="225"/>
      <c r="Q34" s="8"/>
    </row>
    <row r="35" spans="2:17" ht="13.5" customHeight="1">
      <c r="B35" s="19"/>
      <c r="C35" s="43"/>
      <c r="D35" s="41"/>
      <c r="E35" s="44"/>
      <c r="F35" s="45"/>
      <c r="G35" s="242" t="s">
        <v>10</v>
      </c>
      <c r="H35" s="242"/>
      <c r="I35" s="242"/>
      <c r="J35" s="52"/>
      <c r="K35" s="52"/>
      <c r="L35" s="60"/>
      <c r="M35" s="18" t="s">
        <v>6</v>
      </c>
      <c r="N35" s="225">
        <f>ROUND(N34*((0.01)*L35),2)</f>
        <v>0</v>
      </c>
      <c r="O35" s="225"/>
      <c r="P35" s="225"/>
      <c r="Q35" s="8"/>
    </row>
    <row r="36" spans="2:17" ht="13.5" customHeight="1">
      <c r="B36" s="19"/>
      <c r="C36" s="43"/>
      <c r="D36" s="41"/>
      <c r="E36" s="44"/>
      <c r="F36" s="45"/>
      <c r="G36" s="280" t="s">
        <v>12</v>
      </c>
      <c r="H36" s="280"/>
      <c r="I36" s="280"/>
      <c r="J36" s="53"/>
      <c r="K36" s="53"/>
      <c r="L36" s="13"/>
      <c r="M36" s="16"/>
      <c r="N36" s="234">
        <f>N34-N35</f>
        <v>0</v>
      </c>
      <c r="O36" s="234"/>
      <c r="P36" s="234"/>
      <c r="Q36" s="8"/>
    </row>
    <row r="37" spans="2:17" ht="13.5" customHeight="1">
      <c r="B37" s="19"/>
      <c r="C37" s="43"/>
      <c r="D37" s="41"/>
      <c r="E37" s="44"/>
      <c r="F37" s="45"/>
      <c r="G37" s="165"/>
      <c r="H37" s="54"/>
      <c r="I37" s="55" t="s">
        <v>23</v>
      </c>
      <c r="J37" s="282" t="s">
        <v>26</v>
      </c>
      <c r="K37" s="283"/>
      <c r="L37" s="230" t="s">
        <v>14</v>
      </c>
      <c r="M37" s="231"/>
      <c r="N37" s="232" t="s">
        <v>13</v>
      </c>
      <c r="O37" s="232"/>
      <c r="P37" s="233"/>
      <c r="Q37" s="8"/>
    </row>
    <row r="38" spans="2:17" ht="13.5" customHeight="1">
      <c r="B38" s="19"/>
      <c r="C38" s="43"/>
      <c r="D38" s="41"/>
      <c r="E38" s="44"/>
      <c r="F38" s="45"/>
      <c r="G38" s="162"/>
      <c r="H38" s="14">
        <v>1</v>
      </c>
      <c r="I38" s="61"/>
      <c r="J38" s="228"/>
      <c r="K38" s="229"/>
      <c r="L38" s="204"/>
      <c r="M38" s="205"/>
      <c r="N38" s="188"/>
      <c r="O38" s="188"/>
      <c r="P38" s="189"/>
      <c r="Q38" s="8"/>
    </row>
    <row r="39" spans="2:17" ht="13.5" customHeight="1">
      <c r="B39" s="19"/>
      <c r="C39" s="43"/>
      <c r="D39" s="41"/>
      <c r="E39" s="44"/>
      <c r="F39" s="45"/>
      <c r="G39" s="162"/>
      <c r="H39" s="14">
        <v>2</v>
      </c>
      <c r="I39" s="61"/>
      <c r="J39" s="228"/>
      <c r="K39" s="229"/>
      <c r="L39" s="204"/>
      <c r="M39" s="205"/>
      <c r="N39" s="188"/>
      <c r="O39" s="188"/>
      <c r="P39" s="189"/>
      <c r="Q39" s="8"/>
    </row>
    <row r="40" spans="2:17" ht="13.5" customHeight="1">
      <c r="B40" s="19"/>
      <c r="C40" s="43"/>
      <c r="D40" s="41"/>
      <c r="E40" s="44"/>
      <c r="F40" s="45"/>
      <c r="G40" s="162"/>
      <c r="H40" s="14">
        <v>3</v>
      </c>
      <c r="I40" s="62"/>
      <c r="J40" s="228"/>
      <c r="K40" s="229"/>
      <c r="L40" s="204"/>
      <c r="M40" s="205"/>
      <c r="N40" s="188"/>
      <c r="O40" s="188"/>
      <c r="P40" s="189"/>
      <c r="Q40" s="8"/>
    </row>
    <row r="41" spans="2:17" ht="13.5" customHeight="1">
      <c r="B41" s="19"/>
      <c r="C41" s="43"/>
      <c r="D41" s="41"/>
      <c r="E41" s="44"/>
      <c r="F41" s="45"/>
      <c r="G41" s="162"/>
      <c r="H41" s="14">
        <v>4</v>
      </c>
      <c r="I41" s="62"/>
      <c r="J41" s="228"/>
      <c r="K41" s="229"/>
      <c r="L41" s="204"/>
      <c r="M41" s="205"/>
      <c r="N41" s="188"/>
      <c r="O41" s="188"/>
      <c r="P41" s="189"/>
      <c r="Q41" s="8"/>
    </row>
    <row r="42" spans="2:17" ht="13.5" customHeight="1" thickBot="1">
      <c r="B42" s="19"/>
      <c r="C42" s="43"/>
      <c r="D42" s="41"/>
      <c r="E42" s="44"/>
      <c r="F42" s="45"/>
      <c r="G42" s="162"/>
      <c r="H42" s="14">
        <v>5</v>
      </c>
      <c r="I42" s="62"/>
      <c r="J42" s="228"/>
      <c r="K42" s="229"/>
      <c r="L42" s="204"/>
      <c r="M42" s="205"/>
      <c r="N42" s="188"/>
      <c r="O42" s="188"/>
      <c r="P42" s="189"/>
      <c r="Q42" s="8"/>
    </row>
    <row r="43" spans="2:17" ht="13.5" customHeight="1">
      <c r="B43" s="284" t="s">
        <v>119</v>
      </c>
      <c r="C43" s="285"/>
      <c r="D43" s="285"/>
      <c r="E43" s="285"/>
      <c r="F43" s="286"/>
      <c r="G43" s="162"/>
      <c r="H43" s="14">
        <v>6</v>
      </c>
      <c r="I43" s="62"/>
      <c r="J43" s="228"/>
      <c r="K43" s="229"/>
      <c r="L43" s="204"/>
      <c r="M43" s="205"/>
      <c r="N43" s="188"/>
      <c r="O43" s="188"/>
      <c r="P43" s="189"/>
      <c r="Q43" s="8"/>
    </row>
    <row r="44" spans="2:17" ht="13.5" customHeight="1">
      <c r="B44" s="287" t="s">
        <v>100</v>
      </c>
      <c r="C44" s="288"/>
      <c r="D44" s="289"/>
      <c r="E44" s="290"/>
      <c r="F44" s="291"/>
      <c r="G44" s="162"/>
      <c r="H44" s="14">
        <v>7</v>
      </c>
      <c r="I44" s="62"/>
      <c r="J44" s="228"/>
      <c r="K44" s="229"/>
      <c r="L44" s="204"/>
      <c r="M44" s="205"/>
      <c r="N44" s="188"/>
      <c r="O44" s="188"/>
      <c r="P44" s="189"/>
      <c r="Q44" s="8"/>
    </row>
    <row r="45" spans="2:17" ht="13.5" customHeight="1">
      <c r="B45" s="275" t="s">
        <v>130</v>
      </c>
      <c r="C45" s="276" t="s">
        <v>102</v>
      </c>
      <c r="D45" s="292"/>
      <c r="E45" s="293"/>
      <c r="F45" s="163" t="s">
        <v>103</v>
      </c>
      <c r="G45" s="162"/>
      <c r="H45" s="14">
        <v>8</v>
      </c>
      <c r="I45" s="62"/>
      <c r="J45" s="228"/>
      <c r="K45" s="229"/>
      <c r="L45" s="204"/>
      <c r="M45" s="205"/>
      <c r="N45" s="188"/>
      <c r="O45" s="188"/>
      <c r="P45" s="189"/>
      <c r="Q45" s="8"/>
    </row>
    <row r="46" spans="2:17" ht="13.5" customHeight="1">
      <c r="B46" s="275" t="s">
        <v>101</v>
      </c>
      <c r="C46" s="276"/>
      <c r="D46" s="289"/>
      <c r="E46" s="290"/>
      <c r="F46" s="291"/>
      <c r="G46" s="162"/>
      <c r="H46" s="14">
        <v>9</v>
      </c>
      <c r="I46" s="62"/>
      <c r="J46" s="228"/>
      <c r="K46" s="229"/>
      <c r="L46" s="204"/>
      <c r="M46" s="205"/>
      <c r="N46" s="188"/>
      <c r="O46" s="188"/>
      <c r="P46" s="189"/>
      <c r="Q46" s="8"/>
    </row>
    <row r="47" spans="2:17" ht="13.5" customHeight="1">
      <c r="B47" s="275" t="s">
        <v>134</v>
      </c>
      <c r="C47" s="276"/>
      <c r="D47" s="289"/>
      <c r="E47" s="290"/>
      <c r="F47" s="291"/>
      <c r="G47" s="162"/>
      <c r="H47" s="15">
        <v>10</v>
      </c>
      <c r="I47" s="63"/>
      <c r="J47" s="257"/>
      <c r="K47" s="258"/>
      <c r="L47" s="267"/>
      <c r="M47" s="268"/>
      <c r="N47" s="190"/>
      <c r="O47" s="190"/>
      <c r="P47" s="191"/>
      <c r="Q47" s="8"/>
    </row>
    <row r="48" spans="2:17" ht="13.5" customHeight="1">
      <c r="B48" s="275" t="s">
        <v>135</v>
      </c>
      <c r="C48" s="276" t="s">
        <v>102</v>
      </c>
      <c r="D48" s="292"/>
      <c r="E48" s="293"/>
      <c r="F48" s="163" t="s">
        <v>103</v>
      </c>
      <c r="G48" s="281" t="s">
        <v>11</v>
      </c>
      <c r="H48" s="281"/>
      <c r="I48" s="281"/>
      <c r="J48" s="281"/>
      <c r="K48" s="56"/>
      <c r="L48" s="192"/>
      <c r="M48" s="193"/>
      <c r="N48" s="196">
        <f>SUM(N38:P47)</f>
        <v>0</v>
      </c>
      <c r="O48" s="196"/>
      <c r="P48" s="197"/>
      <c r="Q48" s="9"/>
    </row>
    <row r="49" spans="2:17" ht="13.5" customHeight="1">
      <c r="B49" s="275" t="s">
        <v>136</v>
      </c>
      <c r="C49" s="276" t="s">
        <v>104</v>
      </c>
      <c r="D49" s="292"/>
      <c r="E49" s="298"/>
      <c r="F49" s="299"/>
      <c r="G49" s="277" t="s">
        <v>128</v>
      </c>
      <c r="H49" s="278"/>
      <c r="I49" s="278"/>
      <c r="J49" s="278"/>
      <c r="K49" s="279"/>
      <c r="L49" s="194"/>
      <c r="M49" s="195"/>
      <c r="N49" s="198"/>
      <c r="O49" s="198"/>
      <c r="P49" s="199"/>
      <c r="Q49" s="5"/>
    </row>
    <row r="50" spans="2:17" ht="13.5" customHeight="1">
      <c r="B50" s="275" t="s">
        <v>117</v>
      </c>
      <c r="C50" s="276" t="s">
        <v>117</v>
      </c>
      <c r="D50" s="292"/>
      <c r="E50" s="298"/>
      <c r="F50" s="299"/>
      <c r="G50" s="247" t="s">
        <v>29</v>
      </c>
      <c r="H50" s="247"/>
      <c r="I50" s="247"/>
      <c r="J50" s="247"/>
      <c r="K50" s="248"/>
      <c r="L50" s="269">
        <f>N36-N48</f>
        <v>0</v>
      </c>
      <c r="M50" s="270"/>
      <c r="N50" s="270"/>
      <c r="O50" s="270"/>
      <c r="P50" s="271"/>
      <c r="Q50" s="5"/>
    </row>
    <row r="51" spans="2:17" ht="13.5" customHeight="1">
      <c r="B51" s="275" t="s">
        <v>105</v>
      </c>
      <c r="C51" s="276" t="s">
        <v>105</v>
      </c>
      <c r="D51" s="292"/>
      <c r="E51" s="293"/>
      <c r="F51" s="163" t="s">
        <v>103</v>
      </c>
      <c r="G51" s="249"/>
      <c r="H51" s="249"/>
      <c r="I51" s="249"/>
      <c r="J51" s="249"/>
      <c r="K51" s="250"/>
      <c r="L51" s="272"/>
      <c r="M51" s="273"/>
      <c r="N51" s="273"/>
      <c r="O51" s="273"/>
      <c r="P51" s="274"/>
      <c r="Q51" s="5"/>
    </row>
    <row r="52" spans="2:17" ht="13.5" customHeight="1" thickBot="1">
      <c r="B52" s="275" t="s">
        <v>106</v>
      </c>
      <c r="C52" s="276" t="s">
        <v>106</v>
      </c>
      <c r="D52" s="292"/>
      <c r="E52" s="293"/>
      <c r="F52" s="163" t="s">
        <v>103</v>
      </c>
      <c r="G52" s="246" t="s">
        <v>30</v>
      </c>
      <c r="H52" s="246"/>
      <c r="I52" s="246"/>
      <c r="J52" s="246"/>
      <c r="K52" s="57"/>
      <c r="L52" s="46"/>
      <c r="M52" s="47"/>
      <c r="N52" s="255">
        <f>N33-L50-N48</f>
        <v>0</v>
      </c>
      <c r="O52" s="255"/>
      <c r="P52" s="256"/>
      <c r="Q52" s="5"/>
    </row>
    <row r="53" spans="2:17" ht="13.5" customHeight="1">
      <c r="B53" s="275" t="s">
        <v>107</v>
      </c>
      <c r="C53" s="276" t="s">
        <v>107</v>
      </c>
      <c r="D53" s="292"/>
      <c r="E53" s="293"/>
      <c r="F53" s="163" t="s">
        <v>103</v>
      </c>
      <c r="G53" s="251" t="s">
        <v>31</v>
      </c>
      <c r="H53" s="251"/>
      <c r="I53" s="251"/>
      <c r="J53" s="251"/>
      <c r="K53" s="252"/>
      <c r="L53" s="261" t="s">
        <v>3</v>
      </c>
      <c r="M53" s="262"/>
      <c r="N53" s="263"/>
      <c r="O53" s="264"/>
      <c r="P53" s="265"/>
      <c r="Q53" s="7"/>
    </row>
    <row r="54" spans="2:17" ht="13.5" customHeight="1" thickBot="1">
      <c r="B54" s="275" t="s">
        <v>108</v>
      </c>
      <c r="C54" s="276" t="s">
        <v>108</v>
      </c>
      <c r="D54" s="292"/>
      <c r="E54" s="293"/>
      <c r="F54" s="163" t="s">
        <v>103</v>
      </c>
      <c r="G54" s="253"/>
      <c r="H54" s="253"/>
      <c r="I54" s="253"/>
      <c r="J54" s="253"/>
      <c r="K54" s="254"/>
      <c r="L54" s="259" t="s">
        <v>2</v>
      </c>
      <c r="M54" s="260"/>
      <c r="N54" s="266"/>
      <c r="O54" s="266"/>
      <c r="P54" s="266"/>
      <c r="Q54" s="12"/>
    </row>
    <row r="55" spans="2:17" ht="13.5" customHeight="1">
      <c r="B55" s="275" t="s">
        <v>129</v>
      </c>
      <c r="C55" s="276" t="s">
        <v>109</v>
      </c>
      <c r="D55" s="292"/>
      <c r="E55" s="293"/>
      <c r="F55" s="163" t="s">
        <v>103</v>
      </c>
      <c r="G55" s="304" t="s">
        <v>126</v>
      </c>
      <c r="H55" s="305"/>
      <c r="I55" s="305"/>
      <c r="J55" s="305"/>
      <c r="K55" s="305"/>
      <c r="L55" s="305"/>
      <c r="M55" s="305"/>
      <c r="N55" s="305"/>
      <c r="O55" s="305"/>
      <c r="P55" s="305"/>
      <c r="Q55" s="27"/>
    </row>
    <row r="56" spans="2:17" ht="13.5" customHeight="1">
      <c r="B56" s="275" t="s">
        <v>137</v>
      </c>
      <c r="C56" s="276" t="s">
        <v>110</v>
      </c>
      <c r="D56" s="292"/>
      <c r="E56" s="293"/>
      <c r="F56" s="163" t="s">
        <v>103</v>
      </c>
      <c r="G56" s="294" t="s">
        <v>125</v>
      </c>
      <c r="H56" s="294"/>
      <c r="I56" s="294"/>
      <c r="J56" s="294"/>
      <c r="K56" s="294"/>
      <c r="L56" s="294"/>
      <c r="M56" s="294"/>
      <c r="N56" s="294"/>
      <c r="O56" s="294"/>
      <c r="P56" s="294"/>
      <c r="Q56" s="295"/>
    </row>
    <row r="57" spans="2:17" ht="13.5" customHeight="1">
      <c r="B57" s="275" t="s">
        <v>111</v>
      </c>
      <c r="C57" s="276" t="s">
        <v>111</v>
      </c>
      <c r="D57" s="292"/>
      <c r="E57" s="293"/>
      <c r="F57" s="163" t="s">
        <v>103</v>
      </c>
      <c r="G57" s="294" t="s">
        <v>124</v>
      </c>
      <c r="H57" s="294"/>
      <c r="I57" s="294"/>
      <c r="J57" s="294"/>
      <c r="K57" s="294"/>
      <c r="L57" s="294"/>
      <c r="M57" s="294"/>
      <c r="N57" s="294"/>
      <c r="O57" s="294"/>
      <c r="P57" s="294"/>
      <c r="Q57" s="295"/>
    </row>
    <row r="58" spans="2:17" ht="13.5" customHeight="1">
      <c r="B58" s="275" t="s">
        <v>131</v>
      </c>
      <c r="C58" s="276" t="s">
        <v>112</v>
      </c>
      <c r="D58" s="292"/>
      <c r="E58" s="293"/>
      <c r="F58" s="163" t="s">
        <v>103</v>
      </c>
      <c r="G58" s="294" t="s">
        <v>122</v>
      </c>
      <c r="H58" s="294"/>
      <c r="I58" s="294"/>
      <c r="J58" s="294"/>
      <c r="K58" s="294"/>
      <c r="L58" s="294"/>
      <c r="M58" s="294"/>
      <c r="N58" s="294"/>
      <c r="O58" s="294"/>
      <c r="P58" s="294"/>
      <c r="Q58" s="295"/>
    </row>
    <row r="59" spans="2:17" ht="13.5" customHeight="1" thickBot="1">
      <c r="B59" s="275" t="s">
        <v>132</v>
      </c>
      <c r="C59" s="276" t="s">
        <v>113</v>
      </c>
      <c r="D59" s="292"/>
      <c r="E59" s="298"/>
      <c r="F59" s="299"/>
      <c r="G59" s="296" t="s">
        <v>123</v>
      </c>
      <c r="H59" s="296"/>
      <c r="I59" s="296"/>
      <c r="J59" s="296"/>
      <c r="K59" s="296"/>
      <c r="L59" s="296"/>
      <c r="M59" s="296"/>
      <c r="N59" s="296"/>
      <c r="O59" s="296"/>
      <c r="P59" s="296"/>
      <c r="Q59" s="297"/>
    </row>
    <row r="60" spans="2:17" ht="13.5" customHeight="1">
      <c r="B60" s="275" t="s">
        <v>114</v>
      </c>
      <c r="C60" s="276" t="s">
        <v>114</v>
      </c>
      <c r="D60" s="292"/>
      <c r="E60" s="293"/>
      <c r="F60" s="163" t="s">
        <v>103</v>
      </c>
      <c r="Q60" s="21"/>
    </row>
    <row r="61" spans="2:17" ht="13.5" customHeight="1">
      <c r="B61" s="275" t="s">
        <v>138</v>
      </c>
      <c r="C61" s="276" t="s">
        <v>115</v>
      </c>
      <c r="D61" s="292"/>
      <c r="E61" s="293"/>
      <c r="F61" s="163" t="s">
        <v>103</v>
      </c>
      <c r="G61" s="164" t="s">
        <v>88</v>
      </c>
      <c r="J61" s="159"/>
      <c r="K61" s="168"/>
      <c r="L61" s="159" t="s">
        <v>121</v>
      </c>
      <c r="M61" s="168"/>
      <c r="N61" s="168"/>
      <c r="O61" s="159"/>
      <c r="P61" s="172"/>
      <c r="Q61" s="21"/>
    </row>
    <row r="62" spans="2:17" ht="15.75" customHeight="1" thickBot="1">
      <c r="B62" s="302" t="s">
        <v>133</v>
      </c>
      <c r="C62" s="303" t="s">
        <v>116</v>
      </c>
      <c r="D62" s="173"/>
      <c r="E62" s="174"/>
      <c r="F62" s="175"/>
      <c r="H62" s="161"/>
      <c r="J62" s="160" t="s">
        <v>32</v>
      </c>
      <c r="K62" s="168"/>
      <c r="L62" s="186" t="s">
        <v>118</v>
      </c>
      <c r="M62" s="186"/>
      <c r="N62" s="160"/>
      <c r="O62" s="160"/>
      <c r="P62" s="160" t="s">
        <v>127</v>
      </c>
      <c r="Q62" s="21"/>
    </row>
    <row r="63" spans="2:17" ht="15">
      <c r="B63" s="31"/>
      <c r="C63" s="185" t="s">
        <v>46</v>
      </c>
      <c r="D63" s="185"/>
      <c r="E63" s="185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32"/>
    </row>
    <row r="64" spans="2:17">
      <c r="B64" s="33"/>
      <c r="C64" s="158" t="s">
        <v>120</v>
      </c>
      <c r="D64" s="176" t="s">
        <v>41</v>
      </c>
      <c r="E64" s="178"/>
      <c r="F64" s="176" t="s">
        <v>47</v>
      </c>
      <c r="G64" s="177"/>
      <c r="H64" s="178"/>
      <c r="I64" s="158" t="s">
        <v>39</v>
      </c>
      <c r="J64" s="176" t="s">
        <v>40</v>
      </c>
      <c r="K64" s="177"/>
      <c r="L64" s="177"/>
      <c r="M64" s="177"/>
      <c r="N64" s="177"/>
      <c r="O64" s="177"/>
      <c r="P64" s="178"/>
      <c r="Q64" s="34"/>
    </row>
    <row r="65" spans="2:17" ht="18" customHeight="1">
      <c r="B65" s="33"/>
      <c r="C65" s="300"/>
      <c r="D65" s="179"/>
      <c r="E65" s="181"/>
      <c r="F65" s="179"/>
      <c r="G65" s="180"/>
      <c r="H65" s="181"/>
      <c r="I65" s="181"/>
      <c r="J65" s="179"/>
      <c r="K65" s="180"/>
      <c r="L65" s="180"/>
      <c r="M65" s="180"/>
      <c r="N65" s="180"/>
      <c r="O65" s="180"/>
      <c r="P65" s="181"/>
      <c r="Q65" s="34"/>
    </row>
    <row r="66" spans="2:17">
      <c r="B66" s="33"/>
      <c r="C66" s="301"/>
      <c r="D66" s="182"/>
      <c r="E66" s="184"/>
      <c r="F66" s="182"/>
      <c r="G66" s="183"/>
      <c r="H66" s="184"/>
      <c r="I66" s="184"/>
      <c r="J66" s="182"/>
      <c r="K66" s="183"/>
      <c r="L66" s="183"/>
      <c r="M66" s="183"/>
      <c r="N66" s="183"/>
      <c r="O66" s="183"/>
      <c r="P66" s="184"/>
      <c r="Q66" s="34"/>
    </row>
    <row r="67" spans="2:17" ht="13.5" thickBot="1"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7"/>
    </row>
  </sheetData>
  <mergeCells count="162">
    <mergeCell ref="D51:E51"/>
    <mergeCell ref="D52:E52"/>
    <mergeCell ref="D49:F49"/>
    <mergeCell ref="D50:F50"/>
    <mergeCell ref="B57:C57"/>
    <mergeCell ref="B58:C58"/>
    <mergeCell ref="B59:C59"/>
    <mergeCell ref="B60:C60"/>
    <mergeCell ref="B52:C52"/>
    <mergeCell ref="B53:C53"/>
    <mergeCell ref="B54:C54"/>
    <mergeCell ref="B55:C55"/>
    <mergeCell ref="B50:C50"/>
    <mergeCell ref="B51:C51"/>
    <mergeCell ref="G56:Q56"/>
    <mergeCell ref="G57:Q57"/>
    <mergeCell ref="G59:Q59"/>
    <mergeCell ref="G58:Q58"/>
    <mergeCell ref="D59:F59"/>
    <mergeCell ref="D53:E53"/>
    <mergeCell ref="D54:E54"/>
    <mergeCell ref="D48:E48"/>
    <mergeCell ref="C65:C66"/>
    <mergeCell ref="D64:E64"/>
    <mergeCell ref="D65:E66"/>
    <mergeCell ref="F64:H64"/>
    <mergeCell ref="I65:I66"/>
    <mergeCell ref="F65:H66"/>
    <mergeCell ref="B61:C61"/>
    <mergeCell ref="B62:C62"/>
    <mergeCell ref="D55:E55"/>
    <mergeCell ref="D56:E56"/>
    <mergeCell ref="D57:E57"/>
    <mergeCell ref="D58:E58"/>
    <mergeCell ref="D60:E60"/>
    <mergeCell ref="D61:E61"/>
    <mergeCell ref="G55:P55"/>
    <mergeCell ref="B56:C56"/>
    <mergeCell ref="B45:C45"/>
    <mergeCell ref="B46:C46"/>
    <mergeCell ref="B47:C47"/>
    <mergeCell ref="B48:C48"/>
    <mergeCell ref="B49:C49"/>
    <mergeCell ref="G49:K49"/>
    <mergeCell ref="G34:I34"/>
    <mergeCell ref="G35:I35"/>
    <mergeCell ref="G36:I36"/>
    <mergeCell ref="G48:J48"/>
    <mergeCell ref="J37:K37"/>
    <mergeCell ref="J40:K40"/>
    <mergeCell ref="B43:F43"/>
    <mergeCell ref="B44:C44"/>
    <mergeCell ref="D44:F44"/>
    <mergeCell ref="D45:E45"/>
    <mergeCell ref="D46:F46"/>
    <mergeCell ref="D47:F47"/>
    <mergeCell ref="G52:J52"/>
    <mergeCell ref="G50:K51"/>
    <mergeCell ref="G53:K54"/>
    <mergeCell ref="N52:P52"/>
    <mergeCell ref="L42:M42"/>
    <mergeCell ref="J47:K47"/>
    <mergeCell ref="J41:K41"/>
    <mergeCell ref="J42:K42"/>
    <mergeCell ref="J43:K43"/>
    <mergeCell ref="J44:K44"/>
    <mergeCell ref="J45:K45"/>
    <mergeCell ref="J46:K46"/>
    <mergeCell ref="L41:M41"/>
    <mergeCell ref="L54:M54"/>
    <mergeCell ref="L53:M53"/>
    <mergeCell ref="N53:P53"/>
    <mergeCell ref="N54:P54"/>
    <mergeCell ref="L47:M47"/>
    <mergeCell ref="L50:P51"/>
    <mergeCell ref="C10:F10"/>
    <mergeCell ref="C14:D14"/>
    <mergeCell ref="C16:D16"/>
    <mergeCell ref="C17:D17"/>
    <mergeCell ref="C19:D19"/>
    <mergeCell ref="C15:F15"/>
    <mergeCell ref="J19:K19"/>
    <mergeCell ref="J10:P10"/>
    <mergeCell ref="J11:P11"/>
    <mergeCell ref="L19:P19"/>
    <mergeCell ref="C11:F11"/>
    <mergeCell ref="J18:K18"/>
    <mergeCell ref="L31:M31"/>
    <mergeCell ref="M23:N23"/>
    <mergeCell ref="C21:P21"/>
    <mergeCell ref="N33:P33"/>
    <mergeCell ref="C27:I27"/>
    <mergeCell ref="G31:I31"/>
    <mergeCell ref="G32:I32"/>
    <mergeCell ref="G33:I33"/>
    <mergeCell ref="C26:I26"/>
    <mergeCell ref="C24:I24"/>
    <mergeCell ref="C25:I25"/>
    <mergeCell ref="N34:P34"/>
    <mergeCell ref="L44:M44"/>
    <mergeCell ref="N39:P39"/>
    <mergeCell ref="L33:M33"/>
    <mergeCell ref="L32:M32"/>
    <mergeCell ref="J38:K38"/>
    <mergeCell ref="N35:P35"/>
    <mergeCell ref="L37:M37"/>
    <mergeCell ref="J39:K39"/>
    <mergeCell ref="L38:M38"/>
    <mergeCell ref="N37:P37"/>
    <mergeCell ref="N36:P36"/>
    <mergeCell ref="L39:M39"/>
    <mergeCell ref="L40:M40"/>
    <mergeCell ref="N40:P40"/>
    <mergeCell ref="N38:P38"/>
    <mergeCell ref="C2:Q2"/>
    <mergeCell ref="N31:P31"/>
    <mergeCell ref="G30:Q30"/>
    <mergeCell ref="B30:F30"/>
    <mergeCell ref="E14:I14"/>
    <mergeCell ref="E17:I17"/>
    <mergeCell ref="E18:I18"/>
    <mergeCell ref="E16:I16"/>
    <mergeCell ref="E19:I19"/>
    <mergeCell ref="I4:I5"/>
    <mergeCell ref="L18:P18"/>
    <mergeCell ref="L14:P14"/>
    <mergeCell ref="L16:P16"/>
    <mergeCell ref="L17:P17"/>
    <mergeCell ref="J4:P5"/>
    <mergeCell ref="J6:P6"/>
    <mergeCell ref="J7:P7"/>
    <mergeCell ref="J9:P9"/>
    <mergeCell ref="C4:F4"/>
    <mergeCell ref="C23:I23"/>
    <mergeCell ref="J14:K14"/>
    <mergeCell ref="J16:K16"/>
    <mergeCell ref="J17:K17"/>
    <mergeCell ref="C9:F9"/>
    <mergeCell ref="D62:F62"/>
    <mergeCell ref="J64:P64"/>
    <mergeCell ref="J65:P66"/>
    <mergeCell ref="C63:E63"/>
    <mergeCell ref="L62:M62"/>
    <mergeCell ref="J8:P8"/>
    <mergeCell ref="N43:P43"/>
    <mergeCell ref="N47:P47"/>
    <mergeCell ref="L48:M49"/>
    <mergeCell ref="N48:P49"/>
    <mergeCell ref="M24:N24"/>
    <mergeCell ref="M25:N25"/>
    <mergeCell ref="M26:N26"/>
    <mergeCell ref="M27:N27"/>
    <mergeCell ref="P27:P28"/>
    <mergeCell ref="N32:P32"/>
    <mergeCell ref="L45:M45"/>
    <mergeCell ref="N45:P45"/>
    <mergeCell ref="N46:P46"/>
    <mergeCell ref="N44:P44"/>
    <mergeCell ref="L46:M46"/>
    <mergeCell ref="L43:M43"/>
    <mergeCell ref="N42:P42"/>
    <mergeCell ref="N41:P41"/>
  </mergeCells>
  <phoneticPr fontId="0" type="noConversion"/>
  <pageMargins left="0.56999999999999995" right="0.54" top="0.48" bottom="0.4" header="0.5" footer="0.22"/>
  <pageSetup scale="76" orientation="portrait" r:id="rId1"/>
  <headerFooter alignWithMargins="0">
    <oddFooter>&amp;RVer. JUNE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83B8-B377-440C-BB61-27517811E05A}">
  <dimension ref="A1:K46"/>
  <sheetViews>
    <sheetView view="pageBreakPreview" zoomScale="145" zoomScaleNormal="100" zoomScaleSheetLayoutView="145" workbookViewId="0">
      <selection activeCell="H20" sqref="H20"/>
    </sheetView>
  </sheetViews>
  <sheetFormatPr defaultColWidth="8.42578125" defaultRowHeight="12.75"/>
  <cols>
    <col min="1" max="1" width="6" style="66" customWidth="1"/>
    <col min="2" max="2" width="11.140625" style="66" customWidth="1"/>
    <col min="3" max="3" width="18" style="66" customWidth="1"/>
    <col min="4" max="4" width="16" style="68" customWidth="1"/>
    <col min="5" max="5" width="15.140625" style="68" customWidth="1"/>
    <col min="6" max="6" width="14.42578125" style="68" customWidth="1"/>
    <col min="7" max="7" width="14" style="68" customWidth="1"/>
    <col min="8" max="8" width="13.5703125" style="75" customWidth="1"/>
    <col min="9" max="9" width="10" style="82" customWidth="1"/>
    <col min="10" max="10" width="15.28515625" style="75" customWidth="1"/>
    <col min="11" max="11" width="13.5703125" style="75" customWidth="1"/>
    <col min="12" max="12" width="2.5703125" style="66" customWidth="1"/>
    <col min="13" max="16384" width="8.42578125" style="66"/>
  </cols>
  <sheetData>
    <row r="1" spans="1:11" s="83" customFormat="1" ht="27" thickBot="1">
      <c r="A1" s="306" t="s">
        <v>85</v>
      </c>
      <c r="B1" s="306"/>
      <c r="C1" s="306"/>
      <c r="D1" s="306"/>
      <c r="E1" s="65"/>
      <c r="F1" s="65"/>
      <c r="G1" s="65"/>
      <c r="H1" s="65"/>
      <c r="I1" s="67"/>
      <c r="J1" s="65"/>
      <c r="K1" s="65"/>
    </row>
    <row r="2" spans="1:11" s="135" customFormat="1" ht="12.75" customHeight="1" thickTop="1">
      <c r="A2" s="149" t="s">
        <v>94</v>
      </c>
      <c r="B2" s="150"/>
      <c r="C2" s="313">
        <f>INVOICE!E14</f>
        <v>0</v>
      </c>
      <c r="D2" s="314"/>
      <c r="E2" s="151"/>
      <c r="F2" s="151"/>
      <c r="G2" s="151"/>
      <c r="H2" s="152" t="s">
        <v>89</v>
      </c>
      <c r="I2" s="327">
        <f>INVOICE!J4</f>
        <v>0</v>
      </c>
      <c r="J2" s="327"/>
      <c r="K2" s="328"/>
    </row>
    <row r="3" spans="1:11" s="135" customFormat="1" ht="12.75" customHeight="1">
      <c r="A3" s="153" t="s">
        <v>95</v>
      </c>
      <c r="B3" s="136"/>
      <c r="C3" s="315">
        <f>INVOICE!J9</f>
        <v>0</v>
      </c>
      <c r="D3" s="315"/>
      <c r="E3" s="137"/>
      <c r="F3" s="137"/>
      <c r="G3" s="137"/>
      <c r="H3" s="148" t="s">
        <v>90</v>
      </c>
      <c r="I3" s="329">
        <f>INVOICE!J6</f>
        <v>0</v>
      </c>
      <c r="J3" s="329"/>
      <c r="K3" s="330"/>
    </row>
    <row r="4" spans="1:11" s="135" customFormat="1" ht="12.75" customHeight="1">
      <c r="A4" s="153" t="s">
        <v>96</v>
      </c>
      <c r="B4" s="136"/>
      <c r="C4" s="315">
        <f>INVOICE!J10</f>
        <v>0</v>
      </c>
      <c r="D4" s="315"/>
      <c r="E4" s="137"/>
      <c r="F4" s="137"/>
      <c r="G4" s="137"/>
      <c r="H4" s="148" t="s">
        <v>91</v>
      </c>
      <c r="I4" s="315">
        <f>INVOICE!J7</f>
        <v>0</v>
      </c>
      <c r="J4" s="315"/>
      <c r="K4" s="331"/>
    </row>
    <row r="5" spans="1:11" s="135" customFormat="1" ht="12.75" customHeight="1">
      <c r="A5" s="153"/>
      <c r="B5" s="136"/>
      <c r="C5" s="315">
        <f>INVOICE!J11</f>
        <v>0</v>
      </c>
      <c r="D5" s="315"/>
      <c r="E5" s="137"/>
      <c r="F5" s="137"/>
      <c r="G5" s="137"/>
      <c r="H5" s="148" t="s">
        <v>92</v>
      </c>
      <c r="I5" s="315">
        <f>INVOICE!J8</f>
        <v>0</v>
      </c>
      <c r="J5" s="315"/>
      <c r="K5" s="331"/>
    </row>
    <row r="6" spans="1:11" s="135" customFormat="1" ht="12.75" customHeight="1" thickBot="1">
      <c r="A6" s="154"/>
      <c r="B6" s="138"/>
      <c r="C6" s="138"/>
      <c r="D6" s="139"/>
      <c r="E6" s="139"/>
      <c r="F6" s="139"/>
      <c r="G6" s="139"/>
      <c r="H6" s="139"/>
      <c r="I6" s="140"/>
      <c r="J6" s="139"/>
      <c r="K6" s="155"/>
    </row>
    <row r="7" spans="1:11" s="83" customFormat="1" ht="14.25" thickTop="1">
      <c r="A7" s="69" t="s">
        <v>49</v>
      </c>
      <c r="B7" s="332" t="s">
        <v>50</v>
      </c>
      <c r="C7" s="333"/>
      <c r="D7" s="70" t="s">
        <v>51</v>
      </c>
      <c r="E7" s="70" t="s">
        <v>52</v>
      </c>
      <c r="F7" s="70" t="s">
        <v>53</v>
      </c>
      <c r="G7" s="70" t="s">
        <v>54</v>
      </c>
      <c r="H7" s="71" t="s">
        <v>55</v>
      </c>
      <c r="I7" s="72" t="s">
        <v>56</v>
      </c>
      <c r="J7" s="73" t="s">
        <v>57</v>
      </c>
      <c r="K7" s="74" t="s">
        <v>58</v>
      </c>
    </row>
    <row r="8" spans="1:11" s="84" customFormat="1">
      <c r="A8" s="108" t="s">
        <v>59</v>
      </c>
      <c r="B8" s="334" t="s">
        <v>60</v>
      </c>
      <c r="C8" s="335"/>
      <c r="D8" s="109" t="s">
        <v>61</v>
      </c>
      <c r="E8" s="110" t="s">
        <v>62</v>
      </c>
      <c r="F8" s="111"/>
      <c r="G8" s="109" t="s">
        <v>63</v>
      </c>
      <c r="H8" s="112" t="s">
        <v>64</v>
      </c>
      <c r="I8" s="113" t="s">
        <v>6</v>
      </c>
      <c r="J8" s="114" t="s">
        <v>65</v>
      </c>
      <c r="K8" s="115" t="s">
        <v>66</v>
      </c>
    </row>
    <row r="9" spans="1:11" s="83" customFormat="1">
      <c r="A9" s="116" t="s">
        <v>67</v>
      </c>
      <c r="B9" s="325"/>
      <c r="C9" s="326"/>
      <c r="D9" s="109" t="s">
        <v>68</v>
      </c>
      <c r="E9" s="109" t="s">
        <v>69</v>
      </c>
      <c r="F9" s="109" t="s">
        <v>70</v>
      </c>
      <c r="G9" s="109" t="s">
        <v>71</v>
      </c>
      <c r="H9" s="112" t="s">
        <v>72</v>
      </c>
      <c r="I9" s="117" t="s">
        <v>73</v>
      </c>
      <c r="J9" s="114" t="s">
        <v>74</v>
      </c>
      <c r="K9" s="118" t="s">
        <v>99</v>
      </c>
    </row>
    <row r="10" spans="1:11" s="83" customFormat="1">
      <c r="A10" s="119"/>
      <c r="B10" s="325"/>
      <c r="C10" s="326"/>
      <c r="D10" s="120"/>
      <c r="E10" s="109" t="s">
        <v>75</v>
      </c>
      <c r="F10" s="121"/>
      <c r="G10" s="109" t="s">
        <v>76</v>
      </c>
      <c r="H10" s="112" t="s">
        <v>77</v>
      </c>
      <c r="I10" s="122"/>
      <c r="J10" s="123" t="s">
        <v>78</v>
      </c>
      <c r="K10" s="124" t="s">
        <v>98</v>
      </c>
    </row>
    <row r="11" spans="1:11" s="83" customFormat="1">
      <c r="A11" s="119"/>
      <c r="B11" s="325"/>
      <c r="C11" s="326"/>
      <c r="D11" s="120"/>
      <c r="E11" s="125" t="s">
        <v>79</v>
      </c>
      <c r="F11" s="120"/>
      <c r="G11" s="125" t="s">
        <v>80</v>
      </c>
      <c r="H11" s="112" t="s">
        <v>81</v>
      </c>
      <c r="I11" s="122"/>
      <c r="J11" s="126"/>
      <c r="K11" s="127" t="s">
        <v>97</v>
      </c>
    </row>
    <row r="12" spans="1:11" s="83" customFormat="1">
      <c r="A12" s="128"/>
      <c r="B12" s="322"/>
      <c r="C12" s="323"/>
      <c r="D12" s="129"/>
      <c r="E12" s="129"/>
      <c r="F12" s="129"/>
      <c r="G12" s="130" t="s">
        <v>82</v>
      </c>
      <c r="H12" s="131" t="s">
        <v>83</v>
      </c>
      <c r="I12" s="132"/>
      <c r="J12" s="133"/>
      <c r="K12" s="134"/>
    </row>
    <row r="13" spans="1:11" s="83" customFormat="1">
      <c r="A13" s="141" t="s">
        <v>49</v>
      </c>
      <c r="B13" s="324" t="s">
        <v>93</v>
      </c>
      <c r="C13" s="324"/>
      <c r="D13" s="142"/>
      <c r="E13" s="142"/>
      <c r="F13" s="142"/>
      <c r="G13" s="143"/>
      <c r="H13" s="144"/>
      <c r="I13" s="145"/>
      <c r="J13" s="146"/>
      <c r="K13" s="147"/>
    </row>
    <row r="14" spans="1:11">
      <c r="A14" s="85">
        <v>1</v>
      </c>
      <c r="B14" s="316"/>
      <c r="C14" s="317"/>
      <c r="D14" s="86">
        <v>0</v>
      </c>
      <c r="E14" s="86">
        <v>0</v>
      </c>
      <c r="F14" s="86">
        <v>0</v>
      </c>
      <c r="G14" s="86">
        <v>0</v>
      </c>
      <c r="H14" s="87">
        <f>E14+F14+G14</f>
        <v>0</v>
      </c>
      <c r="I14" s="88" t="str">
        <f t="shared" ref="I14:I42" si="0">IF(H14=0,"",IF(ISERR(H14/D14),"",H14/D14))</f>
        <v/>
      </c>
      <c r="J14" s="87">
        <f>IF(I14=0,"",IF(ISERR(D14-H14),"",D14-H14))</f>
        <v>0</v>
      </c>
      <c r="K14" s="156">
        <f>H14*5%</f>
        <v>0</v>
      </c>
    </row>
    <row r="15" spans="1:11">
      <c r="A15" s="85">
        <f>A14+1</f>
        <v>2</v>
      </c>
      <c r="B15" s="318"/>
      <c r="C15" s="319"/>
      <c r="D15" s="86"/>
      <c r="E15" s="86">
        <v>0</v>
      </c>
      <c r="F15" s="86"/>
      <c r="G15" s="86">
        <v>0</v>
      </c>
      <c r="H15" s="87">
        <f t="shared" ref="H15:H41" si="1">E15+F15+G15</f>
        <v>0</v>
      </c>
      <c r="I15" s="88" t="str">
        <f t="shared" si="0"/>
        <v/>
      </c>
      <c r="J15" s="87">
        <f t="shared" ref="J15:J42" si="2">IF(I15=0,"",IF(ISERR(D15-H15),"",D15-H15))</f>
        <v>0</v>
      </c>
      <c r="K15" s="156">
        <f>H15*5%</f>
        <v>0</v>
      </c>
    </row>
    <row r="16" spans="1:11">
      <c r="A16" s="85">
        <f t="shared" ref="A16:A33" si="3">A15+1</f>
        <v>3</v>
      </c>
      <c r="B16" s="318"/>
      <c r="C16" s="319"/>
      <c r="D16" s="86">
        <v>0</v>
      </c>
      <c r="E16" s="86">
        <v>0</v>
      </c>
      <c r="F16" s="86">
        <v>0</v>
      </c>
      <c r="G16" s="86">
        <v>0</v>
      </c>
      <c r="H16" s="87">
        <f t="shared" si="1"/>
        <v>0</v>
      </c>
      <c r="I16" s="88" t="str">
        <f t="shared" si="0"/>
        <v/>
      </c>
      <c r="J16" s="87">
        <f t="shared" si="2"/>
        <v>0</v>
      </c>
      <c r="K16" s="156">
        <f t="shared" ref="K16:K41" si="4">H16*5%</f>
        <v>0</v>
      </c>
    </row>
    <row r="17" spans="1:11">
      <c r="A17" s="85">
        <f t="shared" si="3"/>
        <v>4</v>
      </c>
      <c r="B17" s="318"/>
      <c r="C17" s="319"/>
      <c r="D17" s="86">
        <v>0</v>
      </c>
      <c r="E17" s="86">
        <v>0</v>
      </c>
      <c r="F17" s="86">
        <v>0</v>
      </c>
      <c r="G17" s="86">
        <v>0</v>
      </c>
      <c r="H17" s="87">
        <f t="shared" si="1"/>
        <v>0</v>
      </c>
      <c r="I17" s="88" t="str">
        <f t="shared" si="0"/>
        <v/>
      </c>
      <c r="J17" s="87">
        <f t="shared" si="2"/>
        <v>0</v>
      </c>
      <c r="K17" s="156">
        <f t="shared" si="4"/>
        <v>0</v>
      </c>
    </row>
    <row r="18" spans="1:11">
      <c r="A18" s="85">
        <f t="shared" si="3"/>
        <v>5</v>
      </c>
      <c r="B18" s="318"/>
      <c r="C18" s="319"/>
      <c r="D18" s="86">
        <v>0</v>
      </c>
      <c r="E18" s="86">
        <v>0</v>
      </c>
      <c r="F18" s="86">
        <v>0</v>
      </c>
      <c r="G18" s="86">
        <v>0</v>
      </c>
      <c r="H18" s="87">
        <f t="shared" si="1"/>
        <v>0</v>
      </c>
      <c r="I18" s="88" t="str">
        <f t="shared" si="0"/>
        <v/>
      </c>
      <c r="J18" s="87">
        <f t="shared" si="2"/>
        <v>0</v>
      </c>
      <c r="K18" s="156">
        <f t="shared" si="4"/>
        <v>0</v>
      </c>
    </row>
    <row r="19" spans="1:11">
      <c r="A19" s="85">
        <f t="shared" si="3"/>
        <v>6</v>
      </c>
      <c r="B19" s="318"/>
      <c r="C19" s="319"/>
      <c r="D19" s="86">
        <v>0</v>
      </c>
      <c r="E19" s="86">
        <v>0</v>
      </c>
      <c r="F19" s="86">
        <v>0</v>
      </c>
      <c r="G19" s="86">
        <v>0</v>
      </c>
      <c r="H19" s="87">
        <f t="shared" si="1"/>
        <v>0</v>
      </c>
      <c r="I19" s="88" t="str">
        <f t="shared" si="0"/>
        <v/>
      </c>
      <c r="J19" s="87">
        <f t="shared" si="2"/>
        <v>0</v>
      </c>
      <c r="K19" s="156">
        <f t="shared" si="4"/>
        <v>0</v>
      </c>
    </row>
    <row r="20" spans="1:11">
      <c r="A20" s="85">
        <f t="shared" si="3"/>
        <v>7</v>
      </c>
      <c r="B20" s="318"/>
      <c r="C20" s="319"/>
      <c r="D20" s="86">
        <v>0</v>
      </c>
      <c r="E20" s="86">
        <v>0</v>
      </c>
      <c r="F20" s="86">
        <v>0</v>
      </c>
      <c r="G20" s="86">
        <v>0</v>
      </c>
      <c r="H20" s="87">
        <f t="shared" si="1"/>
        <v>0</v>
      </c>
      <c r="I20" s="88" t="str">
        <f t="shared" si="0"/>
        <v/>
      </c>
      <c r="J20" s="87">
        <f t="shared" si="2"/>
        <v>0</v>
      </c>
      <c r="K20" s="156">
        <f t="shared" si="4"/>
        <v>0</v>
      </c>
    </row>
    <row r="21" spans="1:11">
      <c r="A21" s="85">
        <f t="shared" si="3"/>
        <v>8</v>
      </c>
      <c r="B21" s="318"/>
      <c r="C21" s="319"/>
      <c r="D21" s="86">
        <v>0</v>
      </c>
      <c r="E21" s="86">
        <v>0</v>
      </c>
      <c r="F21" s="86">
        <v>0</v>
      </c>
      <c r="G21" s="86">
        <v>0</v>
      </c>
      <c r="H21" s="87">
        <f t="shared" si="1"/>
        <v>0</v>
      </c>
      <c r="I21" s="88" t="str">
        <f t="shared" si="0"/>
        <v/>
      </c>
      <c r="J21" s="87">
        <f t="shared" si="2"/>
        <v>0</v>
      </c>
      <c r="K21" s="156">
        <f t="shared" si="4"/>
        <v>0</v>
      </c>
    </row>
    <row r="22" spans="1:11">
      <c r="A22" s="85">
        <f t="shared" si="3"/>
        <v>9</v>
      </c>
      <c r="B22" s="318"/>
      <c r="C22" s="319"/>
      <c r="D22" s="86">
        <v>0</v>
      </c>
      <c r="E22" s="86">
        <v>0</v>
      </c>
      <c r="F22" s="86">
        <v>0</v>
      </c>
      <c r="G22" s="86">
        <v>0</v>
      </c>
      <c r="H22" s="87">
        <f t="shared" si="1"/>
        <v>0</v>
      </c>
      <c r="I22" s="88" t="str">
        <f t="shared" si="0"/>
        <v/>
      </c>
      <c r="J22" s="87">
        <f t="shared" si="2"/>
        <v>0</v>
      </c>
      <c r="K22" s="156">
        <f t="shared" si="4"/>
        <v>0</v>
      </c>
    </row>
    <row r="23" spans="1:11">
      <c r="A23" s="85">
        <f t="shared" si="3"/>
        <v>10</v>
      </c>
      <c r="B23" s="318"/>
      <c r="C23" s="319"/>
      <c r="D23" s="86">
        <v>0</v>
      </c>
      <c r="E23" s="86">
        <v>0</v>
      </c>
      <c r="F23" s="86">
        <v>0</v>
      </c>
      <c r="G23" s="86">
        <v>0</v>
      </c>
      <c r="H23" s="87">
        <f t="shared" si="1"/>
        <v>0</v>
      </c>
      <c r="I23" s="88" t="str">
        <f t="shared" si="0"/>
        <v/>
      </c>
      <c r="J23" s="87">
        <f t="shared" si="2"/>
        <v>0</v>
      </c>
      <c r="K23" s="156">
        <f t="shared" si="4"/>
        <v>0</v>
      </c>
    </row>
    <row r="24" spans="1:11">
      <c r="A24" s="85">
        <f t="shared" si="3"/>
        <v>11</v>
      </c>
      <c r="B24" s="318"/>
      <c r="C24" s="319"/>
      <c r="D24" s="86">
        <v>0</v>
      </c>
      <c r="E24" s="86">
        <v>0</v>
      </c>
      <c r="F24" s="86">
        <v>0</v>
      </c>
      <c r="G24" s="86">
        <v>0</v>
      </c>
      <c r="H24" s="87">
        <f t="shared" si="1"/>
        <v>0</v>
      </c>
      <c r="I24" s="88" t="str">
        <f t="shared" si="0"/>
        <v/>
      </c>
      <c r="J24" s="87">
        <f t="shared" si="2"/>
        <v>0</v>
      </c>
      <c r="K24" s="156">
        <f t="shared" si="4"/>
        <v>0</v>
      </c>
    </row>
    <row r="25" spans="1:11">
      <c r="A25" s="85">
        <f t="shared" si="3"/>
        <v>12</v>
      </c>
      <c r="B25" s="318"/>
      <c r="C25" s="319"/>
      <c r="D25" s="86">
        <v>0</v>
      </c>
      <c r="E25" s="86">
        <v>0</v>
      </c>
      <c r="F25" s="86">
        <v>0</v>
      </c>
      <c r="G25" s="86">
        <v>0</v>
      </c>
      <c r="H25" s="87">
        <f t="shared" si="1"/>
        <v>0</v>
      </c>
      <c r="I25" s="88" t="str">
        <f t="shared" si="0"/>
        <v/>
      </c>
      <c r="J25" s="87">
        <f t="shared" si="2"/>
        <v>0</v>
      </c>
      <c r="K25" s="156">
        <f t="shared" si="4"/>
        <v>0</v>
      </c>
    </row>
    <row r="26" spans="1:11">
      <c r="A26" s="85">
        <f t="shared" si="3"/>
        <v>13</v>
      </c>
      <c r="B26" s="318"/>
      <c r="C26" s="319"/>
      <c r="D26" s="86">
        <v>0</v>
      </c>
      <c r="E26" s="86">
        <v>0</v>
      </c>
      <c r="F26" s="86">
        <v>0</v>
      </c>
      <c r="G26" s="86">
        <v>0</v>
      </c>
      <c r="H26" s="87">
        <f t="shared" si="1"/>
        <v>0</v>
      </c>
      <c r="I26" s="89" t="str">
        <f t="shared" si="0"/>
        <v/>
      </c>
      <c r="J26" s="87">
        <f t="shared" si="2"/>
        <v>0</v>
      </c>
      <c r="K26" s="156">
        <f t="shared" si="4"/>
        <v>0</v>
      </c>
    </row>
    <row r="27" spans="1:11">
      <c r="A27" s="85">
        <f t="shared" si="3"/>
        <v>14</v>
      </c>
      <c r="B27" s="318"/>
      <c r="C27" s="319"/>
      <c r="D27" s="86">
        <v>0</v>
      </c>
      <c r="E27" s="86">
        <v>0</v>
      </c>
      <c r="F27" s="86">
        <v>0</v>
      </c>
      <c r="G27" s="86">
        <v>0</v>
      </c>
      <c r="H27" s="87">
        <f t="shared" si="1"/>
        <v>0</v>
      </c>
      <c r="I27" s="89" t="str">
        <f t="shared" si="0"/>
        <v/>
      </c>
      <c r="J27" s="87">
        <f t="shared" si="2"/>
        <v>0</v>
      </c>
      <c r="K27" s="156">
        <f t="shared" si="4"/>
        <v>0</v>
      </c>
    </row>
    <row r="28" spans="1:11">
      <c r="A28" s="85">
        <f t="shared" si="3"/>
        <v>15</v>
      </c>
      <c r="B28" s="318"/>
      <c r="C28" s="319"/>
      <c r="D28" s="86">
        <v>0</v>
      </c>
      <c r="E28" s="86">
        <v>0</v>
      </c>
      <c r="F28" s="86">
        <v>0</v>
      </c>
      <c r="G28" s="86">
        <v>0</v>
      </c>
      <c r="H28" s="87">
        <f t="shared" si="1"/>
        <v>0</v>
      </c>
      <c r="I28" s="89" t="str">
        <f t="shared" si="0"/>
        <v/>
      </c>
      <c r="J28" s="87">
        <f t="shared" si="2"/>
        <v>0</v>
      </c>
      <c r="K28" s="156">
        <f t="shared" si="4"/>
        <v>0</v>
      </c>
    </row>
    <row r="29" spans="1:11">
      <c r="A29" s="85">
        <f t="shared" si="3"/>
        <v>16</v>
      </c>
      <c r="B29" s="318"/>
      <c r="C29" s="319"/>
      <c r="D29" s="86">
        <v>0</v>
      </c>
      <c r="E29" s="86">
        <v>0</v>
      </c>
      <c r="F29" s="86">
        <v>0</v>
      </c>
      <c r="G29" s="86">
        <v>0</v>
      </c>
      <c r="H29" s="87">
        <f t="shared" si="1"/>
        <v>0</v>
      </c>
      <c r="I29" s="89" t="str">
        <f t="shared" si="0"/>
        <v/>
      </c>
      <c r="J29" s="87">
        <f t="shared" si="2"/>
        <v>0</v>
      </c>
      <c r="K29" s="156">
        <f t="shared" si="4"/>
        <v>0</v>
      </c>
    </row>
    <row r="30" spans="1:11">
      <c r="A30" s="85">
        <f t="shared" si="3"/>
        <v>17</v>
      </c>
      <c r="B30" s="318"/>
      <c r="C30" s="319"/>
      <c r="D30" s="86">
        <v>0</v>
      </c>
      <c r="E30" s="86">
        <v>0</v>
      </c>
      <c r="F30" s="86">
        <v>0</v>
      </c>
      <c r="G30" s="86">
        <v>0</v>
      </c>
      <c r="H30" s="87">
        <f t="shared" si="1"/>
        <v>0</v>
      </c>
      <c r="I30" s="89" t="str">
        <f t="shared" si="0"/>
        <v/>
      </c>
      <c r="J30" s="87">
        <f t="shared" si="2"/>
        <v>0</v>
      </c>
      <c r="K30" s="156">
        <f t="shared" si="4"/>
        <v>0</v>
      </c>
    </row>
    <row r="31" spans="1:11">
      <c r="A31" s="85">
        <f t="shared" si="3"/>
        <v>18</v>
      </c>
      <c r="B31" s="318"/>
      <c r="C31" s="319"/>
      <c r="D31" s="86">
        <v>0</v>
      </c>
      <c r="E31" s="86">
        <v>0</v>
      </c>
      <c r="F31" s="86">
        <v>0</v>
      </c>
      <c r="G31" s="86">
        <v>0</v>
      </c>
      <c r="H31" s="87">
        <f>E31+F31+G31</f>
        <v>0</v>
      </c>
      <c r="I31" s="89" t="str">
        <f t="shared" si="0"/>
        <v/>
      </c>
      <c r="J31" s="87">
        <f t="shared" si="2"/>
        <v>0</v>
      </c>
      <c r="K31" s="156">
        <f t="shared" si="4"/>
        <v>0</v>
      </c>
    </row>
    <row r="32" spans="1:11">
      <c r="A32" s="85">
        <f t="shared" si="3"/>
        <v>19</v>
      </c>
      <c r="B32" s="318"/>
      <c r="C32" s="319"/>
      <c r="D32" s="86">
        <v>0</v>
      </c>
      <c r="E32" s="86">
        <v>0</v>
      </c>
      <c r="F32" s="86">
        <v>0</v>
      </c>
      <c r="G32" s="86">
        <v>0</v>
      </c>
      <c r="H32" s="87">
        <f t="shared" si="1"/>
        <v>0</v>
      </c>
      <c r="I32" s="89" t="str">
        <f t="shared" si="0"/>
        <v/>
      </c>
      <c r="J32" s="87">
        <f t="shared" si="2"/>
        <v>0</v>
      </c>
      <c r="K32" s="156">
        <f t="shared" si="4"/>
        <v>0</v>
      </c>
    </row>
    <row r="33" spans="1:11">
      <c r="A33" s="85">
        <f t="shared" si="3"/>
        <v>20</v>
      </c>
      <c r="B33" s="318"/>
      <c r="C33" s="319"/>
      <c r="D33" s="86">
        <v>0</v>
      </c>
      <c r="E33" s="86">
        <v>0</v>
      </c>
      <c r="F33" s="86">
        <v>0</v>
      </c>
      <c r="G33" s="86">
        <v>0</v>
      </c>
      <c r="H33" s="87">
        <f t="shared" si="1"/>
        <v>0</v>
      </c>
      <c r="I33" s="89" t="str">
        <f t="shared" si="0"/>
        <v/>
      </c>
      <c r="J33" s="87">
        <f t="shared" si="2"/>
        <v>0</v>
      </c>
      <c r="K33" s="156">
        <f t="shared" si="4"/>
        <v>0</v>
      </c>
    </row>
    <row r="34" spans="1:11">
      <c r="A34" s="85"/>
      <c r="B34" s="318"/>
      <c r="C34" s="319"/>
      <c r="D34" s="86">
        <v>0</v>
      </c>
      <c r="E34" s="86">
        <v>0</v>
      </c>
      <c r="F34" s="86">
        <v>0</v>
      </c>
      <c r="G34" s="86">
        <v>0</v>
      </c>
      <c r="H34" s="87">
        <f t="shared" si="1"/>
        <v>0</v>
      </c>
      <c r="I34" s="89" t="str">
        <f t="shared" si="0"/>
        <v/>
      </c>
      <c r="J34" s="87">
        <f t="shared" si="2"/>
        <v>0</v>
      </c>
      <c r="K34" s="156">
        <f t="shared" si="4"/>
        <v>0</v>
      </c>
    </row>
    <row r="35" spans="1:11">
      <c r="A35" s="90" t="s">
        <v>86</v>
      </c>
      <c r="B35" s="320" t="s">
        <v>87</v>
      </c>
      <c r="C35" s="321"/>
      <c r="D35" s="91"/>
      <c r="E35" s="91"/>
      <c r="F35" s="91"/>
      <c r="G35" s="91"/>
      <c r="H35" s="92"/>
      <c r="I35" s="93"/>
      <c r="J35" s="92"/>
      <c r="K35" s="157"/>
    </row>
    <row r="36" spans="1:11">
      <c r="A36" s="85">
        <v>1</v>
      </c>
      <c r="B36" s="316"/>
      <c r="C36" s="317"/>
      <c r="D36" s="86">
        <v>0</v>
      </c>
      <c r="E36" s="86">
        <v>0</v>
      </c>
      <c r="F36" s="86">
        <v>0</v>
      </c>
      <c r="G36" s="86">
        <v>0</v>
      </c>
      <c r="H36" s="87">
        <f t="shared" si="1"/>
        <v>0</v>
      </c>
      <c r="I36" s="89" t="str">
        <f t="shared" si="0"/>
        <v/>
      </c>
      <c r="J36" s="87">
        <f t="shared" si="2"/>
        <v>0</v>
      </c>
      <c r="K36" s="156">
        <f t="shared" si="4"/>
        <v>0</v>
      </c>
    </row>
    <row r="37" spans="1:11">
      <c r="A37" s="85">
        <v>2</v>
      </c>
      <c r="B37" s="318"/>
      <c r="C37" s="319"/>
      <c r="D37" s="86">
        <v>0</v>
      </c>
      <c r="E37" s="86">
        <v>0</v>
      </c>
      <c r="F37" s="86">
        <v>0</v>
      </c>
      <c r="G37" s="86">
        <v>0</v>
      </c>
      <c r="H37" s="87">
        <f t="shared" si="1"/>
        <v>0</v>
      </c>
      <c r="I37" s="89" t="str">
        <f t="shared" si="0"/>
        <v/>
      </c>
      <c r="J37" s="87">
        <f t="shared" si="2"/>
        <v>0</v>
      </c>
      <c r="K37" s="156">
        <f t="shared" si="4"/>
        <v>0</v>
      </c>
    </row>
    <row r="38" spans="1:11">
      <c r="A38" s="85">
        <v>3</v>
      </c>
      <c r="B38" s="318"/>
      <c r="C38" s="319"/>
      <c r="D38" s="86">
        <v>0</v>
      </c>
      <c r="E38" s="86">
        <v>0</v>
      </c>
      <c r="F38" s="86">
        <v>0</v>
      </c>
      <c r="G38" s="86">
        <v>0</v>
      </c>
      <c r="H38" s="87">
        <f t="shared" si="1"/>
        <v>0</v>
      </c>
      <c r="I38" s="89" t="str">
        <f t="shared" si="0"/>
        <v/>
      </c>
      <c r="J38" s="87">
        <f t="shared" si="2"/>
        <v>0</v>
      </c>
      <c r="K38" s="156">
        <f t="shared" si="4"/>
        <v>0</v>
      </c>
    </row>
    <row r="39" spans="1:11">
      <c r="A39" s="85">
        <v>4</v>
      </c>
      <c r="B39" s="318"/>
      <c r="C39" s="319"/>
      <c r="D39" s="86">
        <v>0</v>
      </c>
      <c r="E39" s="86">
        <v>0</v>
      </c>
      <c r="F39" s="86">
        <v>0</v>
      </c>
      <c r="G39" s="86">
        <v>0</v>
      </c>
      <c r="H39" s="87">
        <f t="shared" si="1"/>
        <v>0</v>
      </c>
      <c r="I39" s="89" t="str">
        <f t="shared" si="0"/>
        <v/>
      </c>
      <c r="J39" s="87">
        <f t="shared" si="2"/>
        <v>0</v>
      </c>
      <c r="K39" s="156">
        <f t="shared" si="4"/>
        <v>0</v>
      </c>
    </row>
    <row r="40" spans="1:11">
      <c r="A40" s="85">
        <v>5</v>
      </c>
      <c r="B40" s="318"/>
      <c r="C40" s="319"/>
      <c r="D40" s="86">
        <v>0</v>
      </c>
      <c r="E40" s="86">
        <v>0</v>
      </c>
      <c r="F40" s="86">
        <v>0</v>
      </c>
      <c r="G40" s="86">
        <v>0</v>
      </c>
      <c r="H40" s="87">
        <f t="shared" si="1"/>
        <v>0</v>
      </c>
      <c r="I40" s="89" t="str">
        <f t="shared" si="0"/>
        <v/>
      </c>
      <c r="J40" s="87">
        <f t="shared" si="2"/>
        <v>0</v>
      </c>
      <c r="K40" s="156">
        <f t="shared" si="4"/>
        <v>0</v>
      </c>
    </row>
    <row r="41" spans="1:11">
      <c r="A41" s="85"/>
      <c r="B41" s="318"/>
      <c r="C41" s="319"/>
      <c r="D41" s="86">
        <v>0</v>
      </c>
      <c r="E41" s="86">
        <v>0</v>
      </c>
      <c r="F41" s="86">
        <v>0</v>
      </c>
      <c r="G41" s="86">
        <v>0</v>
      </c>
      <c r="H41" s="87">
        <f t="shared" si="1"/>
        <v>0</v>
      </c>
      <c r="I41" s="89" t="str">
        <f t="shared" si="0"/>
        <v/>
      </c>
      <c r="J41" s="87">
        <f t="shared" si="2"/>
        <v>0</v>
      </c>
      <c r="K41" s="156">
        <f t="shared" si="4"/>
        <v>0</v>
      </c>
    </row>
    <row r="42" spans="1:11">
      <c r="A42" s="94"/>
      <c r="B42" s="307"/>
      <c r="C42" s="308"/>
      <c r="D42" s="95"/>
      <c r="E42" s="95"/>
      <c r="F42" s="95"/>
      <c r="G42" s="95"/>
      <c r="H42" s="96" t="str">
        <f t="shared" ref="H42" si="5">IF(E42+F42+G42=0,"",E42+F42+G42)</f>
        <v/>
      </c>
      <c r="I42" s="97" t="str">
        <f t="shared" si="0"/>
        <v/>
      </c>
      <c r="J42" s="96" t="str">
        <f t="shared" si="2"/>
        <v/>
      </c>
      <c r="K42" s="98" t="str">
        <f>IF(J42=0,"",IF(ISERR(H42*#REF!),"",H42*#REF!))</f>
        <v/>
      </c>
    </row>
    <row r="43" spans="1:11" s="75" customFormat="1">
      <c r="A43" s="99"/>
      <c r="B43" s="309" t="s">
        <v>84</v>
      </c>
      <c r="C43" s="310"/>
      <c r="D43" s="100">
        <f>SUM(D14:D42)</f>
        <v>0</v>
      </c>
      <c r="E43" s="100">
        <f>SUM(E14:E42)</f>
        <v>0</v>
      </c>
      <c r="F43" s="100">
        <f>SUM(F14:F42)</f>
        <v>0</v>
      </c>
      <c r="G43" s="100">
        <f>SUM(G14:G42)</f>
        <v>0</v>
      </c>
      <c r="H43" s="101">
        <f>SUM(H14:H42)</f>
        <v>0</v>
      </c>
      <c r="I43" s="336" t="e">
        <f>H43/D43</f>
        <v>#DIV/0!</v>
      </c>
      <c r="J43" s="101">
        <f>SUM(J14:J42)</f>
        <v>0</v>
      </c>
      <c r="K43" s="102">
        <f>H43*0.05</f>
        <v>0</v>
      </c>
    </row>
    <row r="44" spans="1:11" ht="13.5" thickBot="1">
      <c r="A44" s="103"/>
      <c r="B44" s="311"/>
      <c r="C44" s="312"/>
      <c r="D44" s="104"/>
      <c r="E44" s="104"/>
      <c r="F44" s="104"/>
      <c r="G44" s="104"/>
      <c r="H44" s="105"/>
      <c r="I44" s="106"/>
      <c r="J44" s="105"/>
      <c r="K44" s="107"/>
    </row>
    <row r="45" spans="1:11" ht="14.25" thickTop="1">
      <c r="A45" s="76"/>
      <c r="B45" s="77"/>
      <c r="C45" s="77"/>
      <c r="D45" s="78"/>
      <c r="E45" s="78"/>
      <c r="F45" s="78"/>
      <c r="G45" s="78"/>
      <c r="H45" s="79"/>
      <c r="I45" s="80"/>
      <c r="J45" s="79"/>
      <c r="K45" s="79"/>
    </row>
    <row r="46" spans="1:11">
      <c r="I46" s="81"/>
    </row>
  </sheetData>
  <mergeCells count="47">
    <mergeCell ref="B11:C11"/>
    <mergeCell ref="I2:K2"/>
    <mergeCell ref="I3:K3"/>
    <mergeCell ref="I4:K4"/>
    <mergeCell ref="I5:K5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A1:D1"/>
    <mergeCell ref="B42:C42"/>
    <mergeCell ref="B43:C43"/>
    <mergeCell ref="B44:C44"/>
    <mergeCell ref="C2:D2"/>
    <mergeCell ref="C3:D3"/>
    <mergeCell ref="C4:D4"/>
    <mergeCell ref="C5:D5"/>
    <mergeCell ref="B36:C36"/>
    <mergeCell ref="B37:C37"/>
    <mergeCell ref="B38:C38"/>
    <mergeCell ref="B39:C39"/>
    <mergeCell ref="B40:C40"/>
    <mergeCell ref="B41:C41"/>
    <mergeCell ref="B30:C30"/>
    <mergeCell ref="B31:C31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</vt:lpstr>
      <vt:lpstr>SOV</vt:lpstr>
      <vt:lpstr>INVOICE!Print_Area</vt:lpstr>
      <vt:lpstr>SOV!Print_Area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Fernando Om</cp:lastModifiedBy>
  <cp:lastPrinted>2021-02-19T17:35:53Z</cp:lastPrinted>
  <dcterms:created xsi:type="dcterms:W3CDTF">2004-02-20T16:08:22Z</dcterms:created>
  <dcterms:modified xsi:type="dcterms:W3CDTF">2024-07-31T17:05:13Z</dcterms:modified>
</cp:coreProperties>
</file>