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mikco\Documents\mik files\"/>
    </mc:Choice>
  </mc:AlternateContent>
  <xr:revisionPtr revIDLastSave="0" documentId="13_ncr:1_{8FA1B304-2B6A-4B26-BD8B-CD7E60C35857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INVOICE" sheetId="1" r:id="rId1"/>
    <sheet name="SOV" sheetId="2" r:id="rId2"/>
  </sheets>
  <definedNames>
    <definedName name="_xlnm.Print_Area" localSheetId="0">INVOICE!$B$2:$R$67</definedName>
    <definedName name="_xlnm.Print_Area" localSheetId="1">SOV!$A$1:$K$44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4" i="2"/>
  <c r="I3" i="2"/>
  <c r="I2" i="2"/>
  <c r="C5" i="2"/>
  <c r="C4" i="2"/>
  <c r="C3" i="2"/>
  <c r="C2" i="2"/>
  <c r="H31" i="2" l="1"/>
  <c r="D43" i="2"/>
  <c r="F43" i="2" l="1"/>
  <c r="E43" i="2"/>
  <c r="H15" i="2"/>
  <c r="H16" i="2"/>
  <c r="H17" i="2"/>
  <c r="H18" i="2"/>
  <c r="H19" i="2"/>
  <c r="H20" i="2"/>
  <c r="H21" i="2"/>
  <c r="H22" i="2"/>
  <c r="H23" i="2"/>
  <c r="H24" i="2"/>
  <c r="H25" i="2"/>
  <c r="H26" i="2"/>
  <c r="K26" i="2" s="1"/>
  <c r="H27" i="2"/>
  <c r="K27" i="2" s="1"/>
  <c r="H28" i="2"/>
  <c r="K28" i="2" s="1"/>
  <c r="H29" i="2"/>
  <c r="K29" i="2" s="1"/>
  <c r="H30" i="2"/>
  <c r="K30" i="2" s="1"/>
  <c r="H32" i="2"/>
  <c r="H33" i="2"/>
  <c r="H34" i="2"/>
  <c r="K34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H14" i="2"/>
  <c r="K14" i="2" s="1"/>
  <c r="K31" i="2"/>
  <c r="K32" i="2"/>
  <c r="K33" i="2"/>
  <c r="K41" i="2"/>
  <c r="G43" i="2" l="1"/>
  <c r="H42" i="2"/>
  <c r="I42" i="2" s="1"/>
  <c r="J42" i="2" s="1"/>
  <c r="K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K25" i="2"/>
  <c r="K24" i="2"/>
  <c r="I23" i="2"/>
  <c r="J23" i="2" s="1"/>
  <c r="K22" i="2"/>
  <c r="K21" i="2"/>
  <c r="K20" i="2"/>
  <c r="K19" i="2"/>
  <c r="I18" i="2"/>
  <c r="J18" i="2" s="1"/>
  <c r="K17" i="2"/>
  <c r="K16" i="2"/>
  <c r="I15" i="2"/>
  <c r="J15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I14" i="2"/>
  <c r="J14" i="2" s="1"/>
  <c r="I25" i="2" l="1"/>
  <c r="J25" i="2" s="1"/>
  <c r="I17" i="2"/>
  <c r="J17" i="2" s="1"/>
  <c r="K15" i="2"/>
  <c r="K18" i="2"/>
  <c r="I22" i="2"/>
  <c r="J22" i="2" s="1"/>
  <c r="H43" i="2"/>
  <c r="K43" i="2" s="1"/>
  <c r="I20" i="2"/>
  <c r="J20" i="2" s="1"/>
  <c r="K23" i="2"/>
  <c r="I19" i="2"/>
  <c r="J19" i="2" s="1"/>
  <c r="I16" i="2"/>
  <c r="J16" i="2" s="1"/>
  <c r="I24" i="2"/>
  <c r="J24" i="2" s="1"/>
  <c r="I21" i="2"/>
  <c r="J21" i="2" s="1"/>
  <c r="I43" i="2" l="1"/>
  <c r="J43" i="2"/>
  <c r="O48" i="1" l="1"/>
  <c r="O33" i="1"/>
  <c r="O34" i="1" s="1"/>
  <c r="O35" i="1" s="1"/>
  <c r="O36" i="1" l="1"/>
  <c r="M50" i="1" s="1"/>
  <c r="O52" i="1" s="1"/>
</calcChain>
</file>

<file path=xl/sharedStrings.xml><?xml version="1.0" encoding="utf-8"?>
<sst xmlns="http://schemas.openxmlformats.org/spreadsheetml/2006/main" count="198" uniqueCount="162">
  <si>
    <t>INVOICE AND PAYMENT REQUEST</t>
  </si>
  <si>
    <t>PROGRESS PAYMENT SUMMARY</t>
  </si>
  <si>
    <t>No</t>
  </si>
  <si>
    <t>Yes</t>
  </si>
  <si>
    <t>BILL TO:</t>
  </si>
  <si>
    <t>WORK DESCRIPTION &amp; COMMENTS</t>
  </si>
  <si>
    <t>%</t>
  </si>
  <si>
    <t xml:space="preserve"> 2 Approved Change Amount</t>
  </si>
  <si>
    <t xml:space="preserve"> 3 Total Contract Amount</t>
  </si>
  <si>
    <t xml:space="preserve"> 4 Value of Work Completed</t>
  </si>
  <si>
    <t xml:space="preserve"> 5 Amount of Retainage</t>
  </si>
  <si>
    <t xml:space="preserve"> 7 Total Previous Payment Amount</t>
  </si>
  <si>
    <t xml:space="preserve"> 6 Subtotal</t>
  </si>
  <si>
    <t>Amount</t>
  </si>
  <si>
    <t>Check #</t>
  </si>
  <si>
    <t>DATE:</t>
  </si>
  <si>
    <t>PERIOD TO:</t>
  </si>
  <si>
    <t>SITE ADDRESS:</t>
  </si>
  <si>
    <t>DBA NAME:</t>
  </si>
  <si>
    <t>ADDRESS:</t>
  </si>
  <si>
    <t>ACC DEPT CONTACT:</t>
  </si>
  <si>
    <t>ACC DEPT PHONE:</t>
  </si>
  <si>
    <t>ACC DEPT EMAIL:</t>
  </si>
  <si>
    <t>Previous Pay Date</t>
  </si>
  <si>
    <t>FED TAX ID NO:</t>
  </si>
  <si>
    <t>DIR ID#:</t>
  </si>
  <si>
    <t>Invoice #</t>
  </si>
  <si>
    <t>SUBCONTRACTOR NAME:</t>
  </si>
  <si>
    <t xml:space="preserve"> 1 Original Contract Amount</t>
  </si>
  <si>
    <t xml:space="preserve"> 8 Current Payment Due</t>
  </si>
  <si>
    <t xml:space="preserve"> 9 Balance to Finish</t>
  </si>
  <si>
    <t>10 Final Payment Request</t>
  </si>
  <si>
    <t>Name</t>
  </si>
  <si>
    <t>CERTIFIED PAYROLL DOCUMENTS SUBMITTED</t>
  </si>
  <si>
    <t>YES</t>
  </si>
  <si>
    <t>NO</t>
  </si>
  <si>
    <t>RELEASE OF PAYMENT FOR THIS INVOICE (ATTACHED)</t>
  </si>
  <si>
    <t>PRELIMINARY NOTICE FILED VENDOR'S RELEASE (ATTACHED)</t>
  </si>
  <si>
    <t>UNCONDITIONAL RELEASE FOR PREVIOUS PAYMENT (ATTACHED)</t>
  </si>
  <si>
    <t>President</t>
  </si>
  <si>
    <t>Comments</t>
  </si>
  <si>
    <t>Project Manager</t>
  </si>
  <si>
    <t>MIK'S CONTRACT &amp; CHANGE ORDER FORM SIGNED</t>
  </si>
  <si>
    <t>SUB'S INVOICE #:</t>
  </si>
  <si>
    <t>MIK RT #:</t>
  </si>
  <si>
    <t>CLIENT PROJECT #:</t>
  </si>
  <si>
    <t>FOR MIK OFFICE USE ONLY</t>
  </si>
  <si>
    <t>**FAILURE TO ATTACH APPLICABLE DOCUMENT(S) MAY RESULT IN DELAYS IN PAYMENT**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</si>
  <si>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</si>
  <si>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</si>
  <si>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</si>
  <si>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</si>
  <si>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</si>
  <si>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</si>
  <si>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</si>
  <si>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</si>
  <si>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</si>
  <si>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</si>
  <si>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ITEM</t>
  </si>
  <si>
    <t>DESCRIPTION OF WORK</t>
  </si>
  <si>
    <t>SCHEDULED</t>
  </si>
  <si>
    <t>WORK COMPLETED</t>
  </si>
  <si>
    <t>MATERIALS</t>
  </si>
  <si>
    <t>TOTAL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</si>
  <si>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</si>
  <si>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</si>
  <si>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</si>
  <si>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</si>
  <si>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</si>
  <si>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</si>
  <si>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</si>
  <si>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</si>
  <si>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</si>
  <si>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</si>
  <si>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APPLICATION</t>
  </si>
  <si>
    <t>STORED</t>
  </si>
  <si>
    <t>AND STORED</t>
  </si>
  <si>
    <t>(C - G)</t>
  </si>
  <si>
    <t>(D + E)</t>
  </si>
  <si>
    <t>(NOT IN</t>
  </si>
  <si>
    <t>TO DATE</t>
  </si>
  <si>
    <t>D OR E)</t>
  </si>
  <si>
    <t>(D+E+F)</t>
  </si>
  <si>
    <t>GRAND TOTALS</t>
  </si>
  <si>
    <t>SCHEDULE OF VALUES</t>
  </si>
  <si>
    <t>CO</t>
  </si>
  <si>
    <t>CHANGE ORDER</t>
  </si>
  <si>
    <t>Request Submitted By:</t>
  </si>
  <si>
    <t>Date:</t>
  </si>
  <si>
    <t>Period to:</t>
  </si>
  <si>
    <t>MIK RT#</t>
  </si>
  <si>
    <t>Client Project #</t>
  </si>
  <si>
    <t>ORIGINAL CONTRACT</t>
  </si>
  <si>
    <t>Subcontractor</t>
  </si>
  <si>
    <t>Sub's Invoice #</t>
  </si>
  <si>
    <t>Site Address:</t>
  </si>
  <si>
    <t>retention invoice)</t>
  </si>
  <si>
    <t>(Input "0" for</t>
  </si>
  <si>
    <t>[5% by default]</t>
  </si>
  <si>
    <t>CSLB #</t>
  </si>
  <si>
    <t>W-9</t>
  </si>
  <si>
    <t>Auto Ins</t>
  </si>
  <si>
    <t>NA</t>
  </si>
  <si>
    <t>Work. Comp. Ins</t>
  </si>
  <si>
    <t>LCP Checklist</t>
  </si>
  <si>
    <t>DAS 140</t>
  </si>
  <si>
    <t>DAS 142</t>
  </si>
  <si>
    <t>CPR/LCP/Elation</t>
  </si>
  <si>
    <t>eCPR via DIR</t>
  </si>
  <si>
    <t xml:space="preserve">Fringe Benefit </t>
  </si>
  <si>
    <t>Public Wk. Aff.</t>
  </si>
  <si>
    <t>Training Fund</t>
  </si>
  <si>
    <t>Waiver</t>
  </si>
  <si>
    <t>Prelim Notice</t>
  </si>
  <si>
    <t>Sign By</t>
  </si>
  <si>
    <t>Signed Contract</t>
  </si>
  <si>
    <t>Signature</t>
  </si>
  <si>
    <t>MIK INTERNAL USE</t>
  </si>
  <si>
    <t>Superintendent</t>
  </si>
  <si>
    <t xml:space="preserve"> herein, is now due and has NOT been previously paid, that all work accomplished was in compliance with </t>
  </si>
  <si>
    <t xml:space="preserve"> applicable local, state, and federal codes and standards and was accomplished standard of quality.</t>
  </si>
  <si>
    <t xml:space="preserve"> accordance  with the specifications, terms and conditions  of the subcontract, that current payment shown </t>
  </si>
  <si>
    <t xml:space="preserve"> I here by certify to the best of my knowledge that the amounts requested are only for performance in </t>
  </si>
  <si>
    <r>
      <rPr>
        <b/>
        <sz val="9"/>
        <rFont val="Arial"/>
        <family val="2"/>
      </rPr>
      <t xml:space="preserve"> </t>
    </r>
    <r>
      <rPr>
        <b/>
        <u/>
        <sz val="9"/>
        <rFont val="Arial"/>
        <family val="2"/>
      </rPr>
      <t>SUBCONTRACTOR CERTIFICATION</t>
    </r>
  </si>
  <si>
    <t xml:space="preserve">  Date </t>
  </si>
  <si>
    <t>**MUST ATTACH Unconditional Release for Previous Payment</t>
  </si>
  <si>
    <t>eCPR / Other</t>
  </si>
  <si>
    <t>DIR Registration</t>
  </si>
  <si>
    <t>Train Fund Contr.</t>
  </si>
  <si>
    <t>Sub's Waiver</t>
  </si>
  <si>
    <t>Approved by</t>
  </si>
  <si>
    <t>Gen Liab Ins.</t>
  </si>
  <si>
    <t>Auto Ins.</t>
  </si>
  <si>
    <t>Work Comp Ins.</t>
  </si>
  <si>
    <t>Frng Bnft Stmt.</t>
  </si>
  <si>
    <t>EEO Docs.</t>
  </si>
  <si>
    <t>*(as it appeaers on Contractor's State License Board)</t>
  </si>
  <si>
    <t>CSLB LICENSE NO:</t>
  </si>
  <si>
    <t>11727 ARKANSAS ST.</t>
  </si>
  <si>
    <t>ARTESIA, CA 90701</t>
  </si>
  <si>
    <t>TEL: (562) 941-2400, Fax: (562) 991-1129</t>
  </si>
  <si>
    <t>Compliance</t>
  </si>
  <si>
    <t>Accounting</t>
  </si>
  <si>
    <t>Client payment</t>
  </si>
  <si>
    <t>Vendor Profile</t>
  </si>
  <si>
    <t>QB - Current Inv</t>
  </si>
  <si>
    <t>Memo, bill period, class</t>
  </si>
  <si>
    <t>Sub Edocs</t>
  </si>
  <si>
    <t>QB - job cost report</t>
  </si>
  <si>
    <t>Make Payment</t>
  </si>
  <si>
    <t>CSLB status</t>
  </si>
  <si>
    <t>EEO Docs</t>
  </si>
  <si>
    <t>Asana conf.</t>
  </si>
  <si>
    <t>QB - Prev. Inv</t>
  </si>
  <si>
    <t xml:space="preserve">UP/UF </t>
  </si>
  <si>
    <t>Amt</t>
  </si>
  <si>
    <t>Approval</t>
  </si>
  <si>
    <t>Sub/Supplier list</t>
  </si>
  <si>
    <t>Bill Period</t>
  </si>
  <si>
    <t>Sub/Supplier Rel</t>
  </si>
  <si>
    <t>Procore (commitment)</t>
  </si>
  <si>
    <t>V.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</si>
</sst>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,##0_ ;[Red]\-#,##0\ "/>
    <numFmt numFmtId="165" formatCode="[$$-409]#,##0"/>
    <numFmt numFmtId="166" formatCode="#,##0.00_ ;[Red]\-#,##0.00\ "/>
    <numFmt numFmtId="167" formatCode="0.0000%"/>
  </numFmts>
  <fonts count="37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u/>
      <sz val="12"/>
      <name val="Times New Roman"/>
      <family val="1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10"/>
      <name val="Arial Black"/>
      <family val="2"/>
    </font>
    <font>
      <b/>
      <i/>
      <u/>
      <sz val="12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Arial Narrow"/>
      <family val="2"/>
    </font>
    <font>
      <sz val="6"/>
      <color indexed="8"/>
      <name val="Arial Narrow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2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 style="hair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12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12"/>
      </top>
      <bottom style="hair">
        <color indexed="12"/>
      </bottom>
      <diagonal/>
    </border>
    <border>
      <left/>
      <right style="medium">
        <color indexed="64"/>
      </right>
      <top style="hair">
        <color indexed="12"/>
      </top>
      <bottom style="hair">
        <color indexed="12"/>
      </bottom>
      <diagonal/>
    </border>
    <border>
      <left/>
      <right style="medium">
        <color indexed="64"/>
      </right>
      <top style="hair">
        <color indexed="12"/>
      </top>
      <bottom/>
      <diagonal/>
    </border>
    <border>
      <left/>
      <right style="medium">
        <color indexed="64"/>
      </right>
      <top/>
      <bottom style="hair">
        <color indexed="12"/>
      </bottom>
      <diagonal/>
    </border>
    <border>
      <left/>
      <right/>
      <top/>
      <bottom style="medium">
        <color indexed="64"/>
      </bottom>
      <diagonal/>
    </border>
    <border>
      <left style="thin">
        <color indexed="1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/>
      <top/>
      <bottom style="hair">
        <color indexed="12"/>
      </bottom>
      <diagonal/>
    </border>
    <border>
      <left/>
      <right/>
      <top style="medium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64"/>
      </bottom>
      <diagonal/>
    </border>
    <border>
      <left/>
      <right/>
      <top style="hair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64"/>
      </bottom>
      <diagonal/>
    </border>
    <border>
      <left style="thin">
        <color indexed="12"/>
      </left>
      <right/>
      <top style="medium">
        <color indexed="12"/>
      </top>
      <bottom style="hair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thin">
        <color indexed="64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rgb="FF000099"/>
      </left>
      <right/>
      <top style="hair">
        <color indexed="12"/>
      </top>
      <bottom style="hair">
        <color indexed="12"/>
      </bottom>
      <diagonal/>
    </border>
    <border>
      <left/>
      <right style="thin">
        <color rgb="FF000099"/>
      </right>
      <top style="hair">
        <color indexed="12"/>
      </top>
      <bottom style="hair">
        <color indexed="12"/>
      </bottom>
      <diagonal/>
    </border>
    <border>
      <left style="thin">
        <color rgb="FF000099"/>
      </left>
      <right/>
      <top style="hair">
        <color indexed="12"/>
      </top>
      <bottom style="thin">
        <color rgb="FF000099"/>
      </bottom>
      <diagonal/>
    </border>
    <border>
      <left/>
      <right style="thin">
        <color rgb="FF000099"/>
      </right>
      <top style="hair">
        <color indexed="12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hair">
        <color indexed="12"/>
      </bottom>
      <diagonal/>
    </border>
    <border>
      <left/>
      <right style="thin">
        <color rgb="FF000099"/>
      </right>
      <top style="thin">
        <color rgb="FF000099"/>
      </top>
      <bottom style="hair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 style="medium">
        <color indexed="12"/>
      </top>
      <bottom style="hair">
        <color indexed="12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12"/>
      </right>
      <top style="medium">
        <color indexed="12"/>
      </top>
      <bottom/>
      <diagonal/>
    </border>
    <border>
      <left/>
      <right style="thin">
        <color indexed="12"/>
      </right>
      <top/>
      <bottom style="medium">
        <color indexed="64"/>
      </bottom>
      <diagonal/>
    </border>
    <border>
      <left/>
      <right style="thin">
        <color rgb="FF0000FF"/>
      </right>
      <top style="thin">
        <color indexed="64"/>
      </top>
      <bottom style="medium">
        <color indexed="12"/>
      </bottom>
      <diagonal/>
    </border>
    <border>
      <left/>
      <right/>
      <top style="thin">
        <color indexed="64"/>
      </top>
      <bottom style="medium">
        <color indexed="1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12"/>
      </left>
      <right/>
      <top style="thin">
        <color rgb="FF000099"/>
      </top>
      <bottom/>
      <diagonal/>
    </border>
    <border>
      <left/>
      <right/>
      <top style="thin">
        <color rgb="FF000099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1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3" xfId="0" applyBorder="1" applyAlignment="1">
      <alignment vertical="center"/>
    </xf>
    <xf numFmtId="0" fontId="10" fillId="0" borderId="5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57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8" xfId="0" applyBorder="1" applyAlignment="1">
      <alignment horizontal="right" vertical="center"/>
    </xf>
    <xf numFmtId="0" fontId="0" fillId="0" borderId="60" xfId="0" applyBorder="1" applyAlignment="1">
      <alignment vertical="center"/>
    </xf>
    <xf numFmtId="0" fontId="1" fillId="0" borderId="62" xfId="0" applyFont="1" applyBorder="1" applyAlignment="1">
      <alignment vertical="justify"/>
    </xf>
    <xf numFmtId="0" fontId="1" fillId="0" borderId="62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0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166" fontId="0" fillId="2" borderId="50" xfId="0" applyNumberFormat="1" applyFill="1" applyBorder="1" applyAlignment="1">
      <alignment horizontal="left" vertical="center"/>
    </xf>
    <xf numFmtId="166" fontId="0" fillId="2" borderId="0" xfId="0" applyNumberForma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0" borderId="3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3" borderId="59" xfId="0" applyFill="1" applyBorder="1" applyAlignment="1">
      <alignment vertical="center"/>
    </xf>
    <xf numFmtId="0" fontId="3" fillId="4" borderId="19" xfId="0" applyFont="1" applyFill="1" applyBorder="1" applyAlignment="1" applyProtection="1">
      <alignment vertical="center"/>
      <protection locked="0"/>
    </xf>
    <xf numFmtId="0" fontId="2" fillId="4" borderId="19" xfId="0" applyFont="1" applyFill="1" applyBorder="1" applyAlignment="1" applyProtection="1">
      <alignment vertical="center"/>
      <protection locked="0"/>
    </xf>
    <xf numFmtId="14" fontId="3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44" fontId="16" fillId="0" borderId="0" xfId="2" applyFont="1" applyFill="1" applyProtection="1"/>
    <xf numFmtId="0" fontId="16" fillId="0" borderId="0" xfId="0" applyFont="1"/>
    <xf numFmtId="10" fontId="16" fillId="0" borderId="0" xfId="3" applyNumberFormat="1" applyFont="1" applyFill="1" applyProtection="1"/>
    <xf numFmtId="44" fontId="16" fillId="0" borderId="0" xfId="2" applyFont="1" applyFill="1"/>
    <xf numFmtId="0" fontId="17" fillId="0" borderId="79" xfId="0" applyFont="1" applyBorder="1" applyAlignment="1">
      <alignment horizontal="center"/>
    </xf>
    <xf numFmtId="44" fontId="17" fillId="0" borderId="80" xfId="2" applyFont="1" applyFill="1" applyBorder="1" applyAlignment="1" applyProtection="1">
      <alignment horizontal="center"/>
    </xf>
    <xf numFmtId="44" fontId="17" fillId="0" borderId="81" xfId="2" applyFont="1" applyBorder="1" applyAlignment="1" applyProtection="1">
      <alignment horizontal="centerContinuous"/>
    </xf>
    <xf numFmtId="10" fontId="17" fillId="0" borderId="82" xfId="3" applyNumberFormat="1" applyFont="1" applyBorder="1" applyAlignment="1" applyProtection="1">
      <alignment horizontal="centerContinuous"/>
    </xf>
    <xf numFmtId="44" fontId="17" fillId="0" borderId="80" xfId="2" applyFont="1" applyBorder="1" applyAlignment="1" applyProtection="1">
      <alignment horizontal="centerContinuous"/>
    </xf>
    <xf numFmtId="44" fontId="17" fillId="0" borderId="83" xfId="2" applyFont="1" applyBorder="1" applyAlignment="1" applyProtection="1">
      <alignment horizontal="center"/>
    </xf>
    <xf numFmtId="44" fontId="16" fillId="0" borderId="0" xfId="2" applyFont="1"/>
    <xf numFmtId="0" fontId="19" fillId="0" borderId="0" xfId="0" applyFont="1"/>
    <xf numFmtId="0" fontId="20" fillId="0" borderId="0" xfId="0" applyFont="1"/>
    <xf numFmtId="44" fontId="20" fillId="0" borderId="0" xfId="2" applyFont="1" applyFill="1" applyProtection="1"/>
    <xf numFmtId="44" fontId="16" fillId="0" borderId="0" xfId="2" applyFont="1" applyProtection="1"/>
    <xf numFmtId="10" fontId="16" fillId="0" borderId="0" xfId="3" applyNumberFormat="1" applyFont="1" applyBorder="1" applyProtection="1"/>
    <xf numFmtId="10" fontId="16" fillId="0" borderId="0" xfId="3" applyNumberFormat="1" applyFont="1" applyProtection="1"/>
    <xf numFmtId="10" fontId="16" fillId="0" borderId="0" xfId="3" applyNumberFormat="1" applyFont="1"/>
    <xf numFmtId="0" fontId="16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4" fillId="4" borderId="90" xfId="0" applyFont="1" applyFill="1" applyBorder="1" applyProtection="1">
      <protection locked="0"/>
    </xf>
    <xf numFmtId="44" fontId="24" fillId="4" borderId="91" xfId="2" applyFont="1" applyFill="1" applyBorder="1" applyAlignment="1" applyProtection="1">
      <alignment horizontal="left" indent="1"/>
      <protection locked="0"/>
    </xf>
    <xf numFmtId="44" fontId="24" fillId="0" borderId="91" xfId="2" applyFont="1" applyBorder="1" applyAlignment="1" applyProtection="1">
      <alignment horizontal="left" indent="1"/>
    </xf>
    <xf numFmtId="10" fontId="24" fillId="0" borderId="91" xfId="3" applyNumberFormat="1" applyFont="1" applyBorder="1" applyAlignment="1" applyProtection="1">
      <alignment horizontal="right" indent="1"/>
    </xf>
    <xf numFmtId="10" fontId="24" fillId="0" borderId="91" xfId="3" applyNumberFormat="1" applyFont="1" applyBorder="1" applyAlignment="1" applyProtection="1">
      <alignment horizontal="left" indent="1"/>
    </xf>
    <xf numFmtId="0" fontId="25" fillId="4" borderId="93" xfId="0" applyFont="1" applyFill="1" applyBorder="1" applyAlignment="1" applyProtection="1">
      <alignment horizontal="center"/>
      <protection locked="0"/>
    </xf>
    <xf numFmtId="44" fontId="24" fillId="4" borderId="94" xfId="2" applyFont="1" applyFill="1" applyBorder="1" applyAlignment="1" applyProtection="1">
      <alignment horizontal="left" indent="1"/>
      <protection locked="0"/>
    </xf>
    <xf numFmtId="44" fontId="24" fillId="0" borderId="94" xfId="2" applyFont="1" applyBorder="1" applyAlignment="1" applyProtection="1">
      <alignment horizontal="left" indent="1"/>
    </xf>
    <xf numFmtId="10" fontId="24" fillId="0" borderId="94" xfId="3" applyNumberFormat="1" applyFont="1" applyBorder="1" applyAlignment="1" applyProtection="1">
      <alignment horizontal="left" indent="1"/>
    </xf>
    <xf numFmtId="0" fontId="24" fillId="4" borderId="93" xfId="0" applyFont="1" applyFill="1" applyBorder="1" applyProtection="1">
      <protection locked="0"/>
    </xf>
    <xf numFmtId="44" fontId="24" fillId="4" borderId="94" xfId="2" applyFont="1" applyFill="1" applyBorder="1" applyAlignment="1" applyProtection="1">
      <alignment horizontal="right"/>
      <protection locked="0"/>
    </xf>
    <xf numFmtId="44" fontId="24" fillId="0" borderId="94" xfId="2" applyFont="1" applyBorder="1" applyProtection="1"/>
    <xf numFmtId="10" fontId="24" fillId="0" borderId="94" xfId="3" applyNumberFormat="1" applyFont="1" applyBorder="1" applyProtection="1"/>
    <xf numFmtId="44" fontId="24" fillId="0" borderId="95" xfId="2" applyFont="1" applyBorder="1" applyProtection="1"/>
    <xf numFmtId="44" fontId="24" fillId="0" borderId="84" xfId="2" applyFont="1" applyBorder="1" applyProtection="1"/>
    <xf numFmtId="44" fontId="25" fillId="0" borderId="85" xfId="2" applyFont="1" applyFill="1" applyBorder="1" applyProtection="1"/>
    <xf numFmtId="44" fontId="25" fillId="0" borderId="85" xfId="2" applyFont="1" applyBorder="1" applyProtection="1"/>
    <xf numFmtId="44" fontId="25" fillId="0" borderId="86" xfId="2" applyFont="1" applyBorder="1" applyProtection="1"/>
    <xf numFmtId="0" fontId="28" fillId="0" borderId="96" xfId="0" applyFont="1" applyBorder="1"/>
    <xf numFmtId="44" fontId="28" fillId="0" borderId="97" xfId="2" applyFont="1" applyFill="1" applyBorder="1" applyProtection="1"/>
    <xf numFmtId="44" fontId="28" fillId="0" borderId="97" xfId="2" applyFont="1" applyBorder="1" applyProtection="1"/>
    <xf numFmtId="10" fontId="24" fillId="0" borderId="97" xfId="3" applyNumberFormat="1" applyFont="1" applyBorder="1" applyProtection="1"/>
    <xf numFmtId="44" fontId="28" fillId="0" borderId="98" xfId="2" applyFont="1" applyBorder="1" applyProtection="1"/>
    <xf numFmtId="0" fontId="21" fillId="0" borderId="84" xfId="0" applyFont="1" applyBorder="1" applyAlignment="1">
      <alignment horizontal="center"/>
    </xf>
    <xf numFmtId="44" fontId="21" fillId="0" borderId="85" xfId="2" applyFont="1" applyFill="1" applyBorder="1" applyAlignment="1" applyProtection="1">
      <alignment horizontal="center"/>
    </xf>
    <xf numFmtId="44" fontId="21" fillId="0" borderId="35" xfId="2" applyFont="1" applyFill="1" applyBorder="1" applyAlignment="1" applyProtection="1">
      <alignment horizontal="centerContinuous"/>
    </xf>
    <xf numFmtId="44" fontId="21" fillId="0" borderId="1" xfId="2" applyFont="1" applyFill="1" applyBorder="1" applyAlignment="1" applyProtection="1">
      <alignment horizontal="centerContinuous"/>
    </xf>
    <xf numFmtId="44" fontId="21" fillId="0" borderId="85" xfId="2" applyFont="1" applyBorder="1" applyAlignment="1" applyProtection="1">
      <alignment horizontal="center"/>
    </xf>
    <xf numFmtId="10" fontId="21" fillId="0" borderId="85" xfId="3" applyNumberFormat="1" applyFont="1" applyBorder="1" applyAlignment="1" applyProtection="1">
      <alignment horizontal="center"/>
    </xf>
    <xf numFmtId="44" fontId="21" fillId="0" borderId="85" xfId="2" applyFont="1" applyBorder="1" applyAlignment="1" applyProtection="1">
      <alignment horizontal="centerContinuous"/>
    </xf>
    <xf numFmtId="44" fontId="21" fillId="0" borderId="86" xfId="2" applyFont="1" applyBorder="1" applyAlignment="1" applyProtection="1">
      <alignment horizontal="center"/>
    </xf>
    <xf numFmtId="0" fontId="22" fillId="0" borderId="84" xfId="0" quotePrefix="1" applyFont="1" applyBorder="1" applyAlignment="1">
      <alignment horizontal="center"/>
    </xf>
    <xf numFmtId="10" fontId="22" fillId="0" borderId="85" xfId="3" applyNumberFormat="1" applyFont="1" applyBorder="1" applyAlignment="1" applyProtection="1">
      <alignment horizontal="center"/>
    </xf>
    <xf numFmtId="44" fontId="22" fillId="0" borderId="86" xfId="2" quotePrefix="1" applyFont="1" applyBorder="1" applyAlignment="1" applyProtection="1">
      <alignment horizontal="center"/>
    </xf>
    <xf numFmtId="0" fontId="22" fillId="0" borderId="84" xfId="0" applyFont="1" applyBorder="1"/>
    <xf numFmtId="44" fontId="22" fillId="0" borderId="85" xfId="2" applyFont="1" applyFill="1" applyBorder="1" applyProtection="1"/>
    <xf numFmtId="44" fontId="21" fillId="0" borderId="85" xfId="2" applyFont="1" applyFill="1" applyBorder="1" applyProtection="1"/>
    <xf numFmtId="10" fontId="22" fillId="0" borderId="85" xfId="3" applyNumberFormat="1" applyFont="1" applyBorder="1" applyProtection="1"/>
    <xf numFmtId="44" fontId="22" fillId="0" borderId="85" xfId="2" applyFont="1" applyBorder="1" applyAlignment="1" applyProtection="1">
      <alignment horizontal="centerContinuous"/>
    </xf>
    <xf numFmtId="44" fontId="22" fillId="0" borderId="86" xfId="2" applyFont="1" applyBorder="1" applyAlignment="1" applyProtection="1">
      <alignment horizontal="center"/>
    </xf>
    <xf numFmtId="44" fontId="22" fillId="0" borderId="85" xfId="2" applyFont="1" applyFill="1" applyBorder="1" applyAlignment="1" applyProtection="1">
      <alignment horizontal="center"/>
    </xf>
    <xf numFmtId="44" fontId="22" fillId="0" borderId="85" xfId="2" applyFont="1" applyBorder="1" applyProtection="1"/>
    <xf numFmtId="44" fontId="22" fillId="0" borderId="86" xfId="2" applyFont="1" applyBorder="1" applyProtection="1"/>
    <xf numFmtId="0" fontId="22" fillId="0" borderId="87" xfId="0" applyFont="1" applyBorder="1"/>
    <xf numFmtId="44" fontId="22" fillId="0" borderId="35" xfId="2" applyFont="1" applyFill="1" applyBorder="1" applyProtection="1"/>
    <xf numFmtId="44" fontId="22" fillId="0" borderId="35" xfId="2" applyFont="1" applyFill="1" applyBorder="1" applyAlignment="1" applyProtection="1">
      <alignment horizontal="center"/>
    </xf>
    <xf numFmtId="44" fontId="22" fillId="0" borderId="35" xfId="2" applyFont="1" applyBorder="1" applyAlignment="1" applyProtection="1">
      <alignment horizontal="center"/>
    </xf>
    <xf numFmtId="10" fontId="22" fillId="0" borderId="35" xfId="3" applyNumberFormat="1" applyFont="1" applyBorder="1" applyProtection="1"/>
    <xf numFmtId="44" fontId="22" fillId="0" borderId="35" xfId="2" applyFont="1" applyBorder="1" applyProtection="1"/>
    <xf numFmtId="44" fontId="22" fillId="0" borderId="88" xfId="2" applyFont="1" applyBorder="1" applyProtection="1"/>
    <xf numFmtId="0" fontId="28" fillId="0" borderId="0" xfId="0" applyFont="1" applyProtection="1">
      <protection locked="0"/>
    </xf>
    <xf numFmtId="0" fontId="22" fillId="0" borderId="0" xfId="0" applyFont="1"/>
    <xf numFmtId="44" fontId="22" fillId="0" borderId="0" xfId="2" applyFont="1" applyFill="1" applyBorder="1" applyProtection="1"/>
    <xf numFmtId="0" fontId="28" fillId="0" borderId="110" xfId="0" applyFont="1" applyBorder="1"/>
    <xf numFmtId="44" fontId="28" fillId="0" borderId="110" xfId="2" applyFont="1" applyFill="1" applyBorder="1" applyProtection="1"/>
    <xf numFmtId="10" fontId="28" fillId="0" borderId="110" xfId="3" applyNumberFormat="1" applyFont="1" applyFill="1" applyBorder="1" applyProtection="1"/>
    <xf numFmtId="0" fontId="21" fillId="0" borderId="87" xfId="0" applyFont="1" applyBorder="1" applyAlignment="1">
      <alignment horizontal="center"/>
    </xf>
    <xf numFmtId="44" fontId="22" fillId="0" borderId="1" xfId="2" applyFont="1" applyFill="1" applyBorder="1" applyProtection="1"/>
    <xf numFmtId="44" fontId="22" fillId="0" borderId="1" xfId="2" applyFont="1" applyFill="1" applyBorder="1" applyAlignment="1" applyProtection="1">
      <alignment horizontal="center"/>
    </xf>
    <xf numFmtId="44" fontId="22" fillId="0" borderId="1" xfId="2" applyFont="1" applyBorder="1" applyAlignment="1" applyProtection="1">
      <alignment horizontal="center"/>
    </xf>
    <xf numFmtId="10" fontId="22" fillId="0" borderId="1" xfId="3" applyNumberFormat="1" applyFont="1" applyBorder="1" applyProtection="1"/>
    <xf numFmtId="44" fontId="22" fillId="0" borderId="1" xfId="2" applyFont="1" applyBorder="1" applyProtection="1"/>
    <xf numFmtId="44" fontId="22" fillId="0" borderId="89" xfId="2" applyFont="1" applyBorder="1" applyProtection="1"/>
    <xf numFmtId="10" fontId="21" fillId="0" borderId="0" xfId="3" applyNumberFormat="1" applyFont="1" applyFill="1" applyBorder="1" applyAlignment="1" applyProtection="1">
      <alignment horizontal="right"/>
    </xf>
    <xf numFmtId="0" fontId="21" fillId="0" borderId="111" xfId="0" applyFont="1" applyBorder="1"/>
    <xf numFmtId="0" fontId="22" fillId="0" borderId="112" xfId="0" applyFont="1" applyBorder="1"/>
    <xf numFmtId="44" fontId="22" fillId="0" borderId="112" xfId="2" applyFont="1" applyFill="1" applyBorder="1" applyProtection="1"/>
    <xf numFmtId="10" fontId="21" fillId="0" borderId="112" xfId="3" applyNumberFormat="1" applyFont="1" applyFill="1" applyBorder="1" applyAlignment="1" applyProtection="1">
      <alignment horizontal="right"/>
    </xf>
    <xf numFmtId="0" fontId="21" fillId="0" borderId="84" xfId="0" applyFont="1" applyBorder="1"/>
    <xf numFmtId="0" fontId="23" fillId="0" borderId="96" xfId="0" applyFont="1" applyBorder="1"/>
    <xf numFmtId="44" fontId="28" fillId="0" borderId="115" xfId="2" applyFont="1" applyFill="1" applyBorder="1" applyProtection="1"/>
    <xf numFmtId="44" fontId="24" fillId="4" borderId="92" xfId="2" applyFont="1" applyFill="1" applyBorder="1" applyAlignment="1" applyProtection="1">
      <alignment horizontal="left" indent="1"/>
      <protection locked="0"/>
    </xf>
    <xf numFmtId="44" fontId="24" fillId="4" borderId="95" xfId="2" applyFont="1" applyFill="1" applyBorder="1" applyAlignment="1" applyProtection="1">
      <alignment horizontal="left" indent="1"/>
      <protection locked="0"/>
    </xf>
    <xf numFmtId="0" fontId="1" fillId="3" borderId="77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0" fillId="3" borderId="117" xfId="0" applyFont="1" applyFill="1" applyBorder="1" applyAlignment="1">
      <alignment horizontal="center"/>
    </xf>
    <xf numFmtId="0" fontId="3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0" fillId="4" borderId="0" xfId="0" applyFill="1" applyAlignment="1">
      <alignment vertical="center"/>
    </xf>
    <xf numFmtId="44" fontId="0" fillId="0" borderId="53" xfId="2" applyFont="1" applyBorder="1" applyAlignment="1" applyProtection="1">
      <alignment vertical="center"/>
      <protection locked="0"/>
    </xf>
    <xf numFmtId="44" fontId="31" fillId="0" borderId="53" xfId="2" applyFont="1" applyBorder="1" applyAlignment="1" applyProtection="1">
      <alignment vertical="center"/>
      <protection locked="0"/>
    </xf>
    <xf numFmtId="167" fontId="25" fillId="0" borderId="85" xfId="3" applyNumberFormat="1" applyFont="1" applyBorder="1" applyProtection="1"/>
    <xf numFmtId="0" fontId="30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vertical="center"/>
      <protection locked="0"/>
    </xf>
    <xf numFmtId="0" fontId="0" fillId="4" borderId="1" xfId="0" applyFill="1" applyBorder="1" applyAlignment="1">
      <alignment vertical="center"/>
    </xf>
    <xf numFmtId="14" fontId="5" fillId="4" borderId="1" xfId="0" applyNumberFormat="1" applyFont="1" applyFill="1" applyBorder="1" applyAlignment="1" applyProtection="1">
      <alignment vertical="center"/>
      <protection locked="0"/>
    </xf>
    <xf numFmtId="0" fontId="13" fillId="3" borderId="59" xfId="0" applyFont="1" applyFill="1" applyBorder="1" applyAlignment="1">
      <alignment horizontal="left" vertical="center"/>
    </xf>
    <xf numFmtId="0" fontId="30" fillId="3" borderId="1" xfId="0" applyFont="1" applyFill="1" applyBorder="1"/>
    <xf numFmtId="0" fontId="30" fillId="3" borderId="120" xfId="0" applyFont="1" applyFill="1" applyBorder="1"/>
    <xf numFmtId="0" fontId="30" fillId="3" borderId="2" xfId="0" applyFont="1" applyFill="1" applyBorder="1"/>
    <xf numFmtId="0" fontId="30" fillId="3" borderId="118" xfId="0" applyFont="1" applyFill="1" applyBorder="1"/>
    <xf numFmtId="0" fontId="5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0" fillId="0" borderId="0" xfId="0" quotePrefix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0" fontId="30" fillId="3" borderId="125" xfId="0" applyFont="1" applyFill="1" applyBorder="1"/>
    <xf numFmtId="0" fontId="34" fillId="3" borderId="2" xfId="0" applyFont="1" applyFill="1" applyBorder="1" applyAlignment="1">
      <alignment horizontal="centerContinuous" vertical="center"/>
    </xf>
    <xf numFmtId="0" fontId="31" fillId="3" borderId="118" xfId="0" applyFont="1" applyFill="1" applyBorder="1" applyAlignment="1" applyProtection="1">
      <alignment horizontal="centerContinuous" vertical="center"/>
      <protection locked="0"/>
    </xf>
    <xf numFmtId="0" fontId="30" fillId="3" borderId="126" xfId="0" applyFont="1" applyFill="1" applyBorder="1" applyAlignment="1">
      <alignment horizontal="left"/>
    </xf>
    <xf numFmtId="0" fontId="0" fillId="3" borderId="117" xfId="0" applyFill="1" applyBorder="1" applyAlignment="1">
      <alignment vertical="center"/>
    </xf>
    <xf numFmtId="0" fontId="30" fillId="3" borderId="126" xfId="0" applyFont="1" applyFill="1" applyBorder="1"/>
    <xf numFmtId="0" fontId="30" fillId="3" borderId="117" xfId="0" applyFont="1" applyFill="1" applyBorder="1"/>
    <xf numFmtId="0" fontId="35" fillId="3" borderId="126" xfId="0" applyFont="1" applyFill="1" applyBorder="1" applyAlignment="1">
      <alignment horizontal="left" indent="1"/>
    </xf>
    <xf numFmtId="0" fontId="36" fillId="3" borderId="126" xfId="0" applyFont="1" applyFill="1" applyBorder="1" applyAlignment="1">
      <alignment horizontal="left" indent="1"/>
    </xf>
    <xf numFmtId="0" fontId="30" fillId="3" borderId="127" xfId="0" applyFont="1" applyFill="1" applyBorder="1"/>
    <xf numFmtId="0" fontId="30" fillId="3" borderId="15" xfId="0" applyFont="1" applyFill="1" applyBorder="1"/>
    <xf numFmtId="0" fontId="30" fillId="3" borderId="119" xfId="0" applyFont="1" applyFill="1" applyBorder="1"/>
    <xf numFmtId="0" fontId="30" fillId="3" borderId="119" xfId="0" applyFont="1" applyFill="1" applyBorder="1" applyAlignment="1">
      <alignment horizontal="center"/>
    </xf>
    <xf numFmtId="0" fontId="30" fillId="3" borderId="128" xfId="0" applyFont="1" applyFill="1" applyBorder="1" applyAlignment="1">
      <alignment horizontal="center"/>
    </xf>
    <xf numFmtId="0" fontId="0" fillId="3" borderId="116" xfId="0" applyFill="1" applyBorder="1" applyAlignment="1">
      <alignment vertical="center"/>
    </xf>
    <xf numFmtId="0" fontId="0" fillId="3" borderId="131" xfId="0" applyFill="1" applyBorder="1" applyAlignment="1">
      <alignment vertical="center"/>
    </xf>
    <xf numFmtId="0" fontId="30" fillId="3" borderId="128" xfId="0" applyFont="1" applyFill="1" applyBorder="1"/>
    <xf numFmtId="0" fontId="0" fillId="3" borderId="122" xfId="0" applyFill="1" applyBorder="1" applyAlignment="1">
      <alignment vertical="center"/>
    </xf>
    <xf numFmtId="0" fontId="30" fillId="3" borderId="33" xfId="0" applyFont="1" applyFill="1" applyBorder="1"/>
    <xf numFmtId="0" fontId="30" fillId="3" borderId="135" xfId="0" applyFont="1" applyFill="1" applyBorder="1"/>
    <xf numFmtId="0" fontId="30" fillId="3" borderId="35" xfId="0" applyFont="1" applyFill="1" applyBorder="1"/>
    <xf numFmtId="0" fontId="0" fillId="3" borderId="136" xfId="0" applyFill="1" applyBorder="1" applyAlignment="1">
      <alignment vertical="center"/>
    </xf>
    <xf numFmtId="0" fontId="30" fillId="3" borderId="52" xfId="0" applyFont="1" applyFill="1" applyBorder="1"/>
    <xf numFmtId="0" fontId="30" fillId="3" borderId="102" xfId="0" applyFont="1" applyFill="1" applyBorder="1"/>
    <xf numFmtId="0" fontId="0" fillId="3" borderId="134" xfId="0" applyFill="1" applyBorder="1" applyAlignment="1">
      <alignment vertical="center"/>
    </xf>
    <xf numFmtId="0" fontId="30" fillId="3" borderId="129" xfId="0" applyFont="1" applyFill="1" applyBorder="1" applyAlignment="1">
      <alignment horizontal="center"/>
    </xf>
    <xf numFmtId="0" fontId="30" fillId="3" borderId="130" xfId="0" applyFont="1" applyFill="1" applyBorder="1" applyAlignment="1">
      <alignment horizontal="center"/>
    </xf>
    <xf numFmtId="0" fontId="30" fillId="3" borderId="137" xfId="0" applyFont="1" applyFill="1" applyBorder="1"/>
    <xf numFmtId="0" fontId="1" fillId="3" borderId="7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138" xfId="0" applyFill="1" applyBorder="1" applyAlignment="1">
      <alignment horizontal="center" vertical="center"/>
    </xf>
    <xf numFmtId="0" fontId="0" fillId="3" borderId="13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4" xfId="0" applyFill="1" applyBorder="1" applyAlignment="1">
      <alignment horizontal="center" vertical="center"/>
    </xf>
    <xf numFmtId="0" fontId="30" fillId="3" borderId="121" xfId="0" applyFont="1" applyFill="1" applyBorder="1" applyAlignment="1">
      <alignment horizontal="left"/>
    </xf>
    <xf numFmtId="0" fontId="30" fillId="3" borderId="78" xfId="0" applyFont="1" applyFill="1" applyBorder="1" applyAlignment="1">
      <alignment horizontal="left"/>
    </xf>
    <xf numFmtId="0" fontId="32" fillId="0" borderId="0" xfId="0" applyFont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0" fillId="3" borderId="119" xfId="0" applyFill="1" applyBorder="1" applyAlignment="1">
      <alignment horizontal="center" vertical="center"/>
    </xf>
    <xf numFmtId="0" fontId="0" fillId="3" borderId="116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30" fillId="3" borderId="31" xfId="0" applyFont="1" applyFill="1" applyBorder="1" applyAlignment="1">
      <alignment horizontal="left" vertical="center"/>
    </xf>
    <xf numFmtId="0" fontId="30" fillId="3" borderId="72" xfId="0" applyFont="1" applyFill="1" applyBorder="1" applyAlignment="1">
      <alignment horizontal="left" vertical="center"/>
    </xf>
    <xf numFmtId="0" fontId="33" fillId="0" borderId="59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44" fontId="3" fillId="2" borderId="71" xfId="0" applyNumberFormat="1" applyFont="1" applyFill="1" applyBorder="1" applyAlignment="1">
      <alignment horizontal="right" vertical="center"/>
    </xf>
    <xf numFmtId="44" fontId="3" fillId="2" borderId="70" xfId="0" applyNumberFormat="1" applyFont="1" applyFill="1" applyBorder="1" applyAlignment="1">
      <alignment horizontal="righ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164" fontId="2" fillId="4" borderId="51" xfId="0" applyNumberFormat="1" applyFont="1" applyFill="1" applyBorder="1" applyAlignment="1" applyProtection="1">
      <alignment horizontal="center" vertical="center"/>
      <protection locked="0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2" fillId="4" borderId="40" xfId="0" applyNumberFormat="1" applyFont="1" applyFill="1" applyBorder="1" applyAlignment="1" applyProtection="1">
      <alignment horizontal="center" vertical="center"/>
      <protection locked="0"/>
    </xf>
    <xf numFmtId="164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1" fillId="3" borderId="123" xfId="0" quotePrefix="1" applyFont="1" applyFill="1" applyBorder="1" applyAlignment="1" applyProtection="1">
      <alignment horizontal="center" vertical="center"/>
      <protection locked="0"/>
    </xf>
    <xf numFmtId="0" fontId="31" fillId="3" borderId="100" xfId="0" quotePrefix="1" applyFont="1" applyFill="1" applyBorder="1" applyAlignment="1" applyProtection="1">
      <alignment horizontal="center" vertical="center"/>
      <protection locked="0"/>
    </xf>
    <xf numFmtId="0" fontId="31" fillId="3" borderId="124" xfId="0" quotePrefix="1" applyFont="1" applyFill="1" applyBorder="1" applyAlignment="1" applyProtection="1">
      <alignment horizontal="center" vertical="center"/>
      <protection locked="0"/>
    </xf>
    <xf numFmtId="0" fontId="1" fillId="0" borderId="5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99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44" fontId="3" fillId="4" borderId="32" xfId="0" applyNumberFormat="1" applyFont="1" applyFill="1" applyBorder="1" applyAlignment="1" applyProtection="1">
      <alignment horizontal="right" vertical="center"/>
      <protection locked="0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" fillId="4" borderId="1" xfId="1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14" fontId="0" fillId="4" borderId="0" xfId="0" applyNumberFormat="1" applyFill="1" applyAlignment="1" applyProtection="1">
      <alignment horizontal="left" vertical="center"/>
      <protection locked="0"/>
    </xf>
    <xf numFmtId="14" fontId="0" fillId="4" borderId="1" xfId="0" applyNumberFormat="1" applyFill="1" applyBorder="1" applyAlignment="1" applyProtection="1">
      <alignment horizontal="left" vertical="center"/>
      <protection locked="0"/>
    </xf>
    <xf numFmtId="14" fontId="0" fillId="4" borderId="2" xfId="0" applyNumberForma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3" borderId="10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166" fontId="3" fillId="4" borderId="18" xfId="0" applyNumberFormat="1" applyFont="1" applyFill="1" applyBorder="1" applyAlignment="1" applyProtection="1">
      <alignment horizontal="right" vertical="center"/>
      <protection locked="0"/>
    </xf>
    <xf numFmtId="166" fontId="3" fillId="4" borderId="30" xfId="0" applyNumberFormat="1" applyFont="1" applyFill="1" applyBorder="1" applyAlignment="1" applyProtection="1">
      <alignment horizontal="right" vertical="center"/>
      <protection locked="0"/>
    </xf>
    <xf numFmtId="166" fontId="3" fillId="4" borderId="37" xfId="0" applyNumberFormat="1" applyFont="1" applyFill="1" applyBorder="1" applyAlignment="1" applyProtection="1">
      <alignment horizontal="right" vertical="center"/>
      <protection locked="0"/>
    </xf>
    <xf numFmtId="166" fontId="3" fillId="4" borderId="38" xfId="0" applyNumberFormat="1" applyFont="1" applyFill="1" applyBorder="1" applyAlignment="1" applyProtection="1">
      <alignment horizontal="right" vertical="center"/>
      <protection locked="0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75" xfId="0" applyNumberFormat="1" applyFont="1" applyFill="1" applyBorder="1" applyAlignment="1">
      <alignment horizontal="center" vertical="center"/>
    </xf>
    <xf numFmtId="44" fontId="3" fillId="2" borderId="22" xfId="0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76" xfId="0" applyNumberFormat="1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44" fontId="3" fillId="4" borderId="42" xfId="0" applyNumberFormat="1" applyFont="1" applyFill="1" applyBorder="1" applyAlignment="1" applyProtection="1">
      <alignment horizontal="right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0" fontId="3" fillId="4" borderId="45" xfId="0" applyFont="1" applyFill="1" applyBorder="1" applyAlignment="1" applyProtection="1">
      <alignment horizontal="center" vertical="center"/>
      <protection locked="0"/>
    </xf>
    <xf numFmtId="44" fontId="3" fillId="2" borderId="2" xfId="0" applyNumberFormat="1" applyFont="1" applyFill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0" fillId="3" borderId="122" xfId="0" applyFont="1" applyFill="1" applyBorder="1" applyAlignment="1">
      <alignment horizontal="left"/>
    </xf>
    <xf numFmtId="0" fontId="30" fillId="3" borderId="134" xfId="0" applyFont="1" applyFill="1" applyBorder="1" applyAlignment="1">
      <alignment horizontal="left"/>
    </xf>
    <xf numFmtId="166" fontId="3" fillId="0" borderId="26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44" fontId="2" fillId="2" borderId="28" xfId="0" applyNumberFormat="1" applyFont="1" applyFill="1" applyBorder="1" applyAlignment="1">
      <alignment horizontal="right" vertical="center"/>
    </xf>
    <xf numFmtId="0" fontId="7" fillId="4" borderId="1" xfId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4" fillId="0" borderId="54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right" vertical="center"/>
    </xf>
    <xf numFmtId="0" fontId="30" fillId="3" borderId="132" xfId="0" applyFont="1" applyFill="1" applyBorder="1" applyAlignment="1">
      <alignment horizontal="left"/>
    </xf>
    <xf numFmtId="0" fontId="30" fillId="3" borderId="133" xfId="0" applyFont="1" applyFill="1" applyBorder="1" applyAlignment="1">
      <alignment horizontal="left"/>
    </xf>
    <xf numFmtId="0" fontId="34" fillId="3" borderId="121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4" fillId="3" borderId="118" xfId="0" applyFont="1" applyFill="1" applyBorder="1" applyAlignment="1">
      <alignment horizontal="center" vertical="center"/>
    </xf>
    <xf numFmtId="44" fontId="4" fillId="2" borderId="33" xfId="0" applyNumberFormat="1" applyFont="1" applyFill="1" applyBorder="1" applyAlignment="1">
      <alignment horizontal="right" vertical="center" wrapText="1"/>
    </xf>
    <xf numFmtId="44" fontId="4" fillId="2" borderId="28" xfId="0" applyNumberFormat="1" applyFont="1" applyFill="1" applyBorder="1" applyAlignment="1">
      <alignment horizontal="right" vertical="center" wrapText="1"/>
    </xf>
    <xf numFmtId="44" fontId="4" fillId="2" borderId="34" xfId="0" applyNumberFormat="1" applyFont="1" applyFill="1" applyBorder="1" applyAlignment="1">
      <alignment horizontal="right" vertical="center" wrapText="1"/>
    </xf>
    <xf numFmtId="44" fontId="4" fillId="2" borderId="35" xfId="0" applyNumberFormat="1" applyFont="1" applyFill="1" applyBorder="1" applyAlignment="1">
      <alignment horizontal="right" vertical="center" wrapText="1"/>
    </xf>
    <xf numFmtId="44" fontId="4" fillId="2" borderId="1" xfId="0" applyNumberFormat="1" applyFont="1" applyFill="1" applyBorder="1" applyAlignment="1">
      <alignment horizontal="right" vertical="center" wrapText="1"/>
    </xf>
    <xf numFmtId="44" fontId="4" fillId="2" borderId="36" xfId="0" applyNumberFormat="1" applyFont="1" applyFill="1" applyBorder="1" applyAlignment="1">
      <alignment horizontal="right" vertical="center" wrapText="1"/>
    </xf>
    <xf numFmtId="0" fontId="3" fillId="4" borderId="43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47" xfId="0" applyFont="1" applyFill="1" applyBorder="1" applyAlignment="1" applyProtection="1">
      <alignment horizontal="center" vertical="center"/>
      <protection locked="0"/>
    </xf>
    <xf numFmtId="0" fontId="22" fillId="0" borderId="85" xfId="0" applyFont="1" applyBorder="1" applyAlignment="1">
      <alignment horizontal="center"/>
    </xf>
    <xf numFmtId="0" fontId="22" fillId="0" borderId="102" xfId="0" applyFont="1" applyBorder="1" applyAlignment="1">
      <alignment horizontal="center"/>
    </xf>
    <xf numFmtId="14" fontId="22" fillId="0" borderId="82" xfId="0" applyNumberFormat="1" applyFont="1" applyBorder="1" applyAlignment="1">
      <alignment horizontal="left"/>
    </xf>
    <xf numFmtId="14" fontId="22" fillId="0" borderId="113" xfId="0" applyNumberFormat="1" applyFont="1" applyBorder="1" applyAlignment="1">
      <alignment horizontal="left"/>
    </xf>
    <xf numFmtId="14" fontId="22" fillId="0" borderId="2" xfId="0" applyNumberFormat="1" applyFont="1" applyBorder="1" applyAlignment="1">
      <alignment horizontal="left"/>
    </xf>
    <xf numFmtId="14" fontId="22" fillId="0" borderId="114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114" xfId="0" applyFont="1" applyBorder="1" applyAlignment="1">
      <alignment horizontal="left"/>
    </xf>
    <xf numFmtId="0" fontId="17" fillId="0" borderId="80" xfId="0" applyFont="1" applyBorder="1" applyAlignment="1">
      <alignment horizontal="center"/>
    </xf>
    <xf numFmtId="0" fontId="17" fillId="0" borderId="101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4" fillId="4" borderId="105" xfId="0" applyFont="1" applyFill="1" applyBorder="1" applyAlignment="1" applyProtection="1">
      <alignment horizontal="left"/>
      <protection locked="0"/>
    </xf>
    <xf numFmtId="0" fontId="24" fillId="4" borderId="106" xfId="0" applyFont="1" applyFill="1" applyBorder="1" applyAlignment="1" applyProtection="1">
      <alignment horizontal="left"/>
      <protection locked="0"/>
    </xf>
    <xf numFmtId="44" fontId="22" fillId="0" borderId="35" xfId="2" applyFont="1" applyFill="1" applyBorder="1" applyAlignment="1" applyProtection="1">
      <alignment horizontal="center"/>
    </xf>
    <xf numFmtId="44" fontId="22" fillId="0" borderId="36" xfId="2" applyFont="1" applyFill="1" applyBorder="1" applyAlignment="1" applyProtection="1">
      <alignment horizontal="center"/>
    </xf>
    <xf numFmtId="0" fontId="29" fillId="0" borderId="2" xfId="0" applyFont="1" applyBorder="1" applyAlignment="1">
      <alignment horizontal="left"/>
    </xf>
    <xf numFmtId="0" fontId="24" fillId="4" borderId="103" xfId="0" applyFont="1" applyFill="1" applyBorder="1" applyAlignment="1" applyProtection="1">
      <alignment horizontal="left"/>
      <protection locked="0"/>
    </xf>
    <xf numFmtId="0" fontId="24" fillId="4" borderId="104" xfId="0" applyFont="1" applyFill="1" applyBorder="1" applyAlignment="1" applyProtection="1">
      <alignment horizontal="left"/>
      <protection locked="0"/>
    </xf>
    <xf numFmtId="0" fontId="26" fillId="4" borderId="107" xfId="0" applyFont="1" applyFill="1" applyBorder="1" applyAlignment="1" applyProtection="1">
      <alignment horizontal="left"/>
      <protection locked="0"/>
    </xf>
    <xf numFmtId="0" fontId="26" fillId="4" borderId="108" xfId="0" applyFont="1" applyFill="1" applyBorder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0" fontId="24" fillId="4" borderId="107" xfId="0" applyFont="1" applyFill="1" applyBorder="1" applyAlignment="1" applyProtection="1">
      <alignment horizontal="center"/>
      <protection locked="0"/>
    </xf>
    <xf numFmtId="0" fontId="24" fillId="4" borderId="108" xfId="0" applyFont="1" applyFill="1" applyBorder="1" applyAlignment="1" applyProtection="1">
      <alignment horizontal="center"/>
      <protection locked="0"/>
    </xf>
    <xf numFmtId="44" fontId="27" fillId="0" borderId="33" xfId="2" applyFont="1" applyFill="1" applyBorder="1" applyAlignment="1" applyProtection="1">
      <alignment horizontal="center"/>
    </xf>
    <xf numFmtId="44" fontId="27" fillId="0" borderId="34" xfId="2" applyFont="1" applyFill="1" applyBorder="1" applyAlignment="1" applyProtection="1">
      <alignment horizontal="center"/>
    </xf>
    <xf numFmtId="0" fontId="28" fillId="0" borderId="97" xfId="0" applyFont="1" applyBorder="1" applyAlignment="1">
      <alignment horizontal="center"/>
    </xf>
    <xf numFmtId="0" fontId="28" fillId="0" borderId="109" xfId="0" applyFont="1" applyBorder="1" applyAlignment="1">
      <alignment horizontal="center"/>
    </xf>
    <xf numFmtId="49" fontId="9" fillId="0" borderId="82" xfId="1" applyNumberFormat="1" applyFont="1" applyFill="1" applyBorder="1" applyAlignment="1" applyProtection="1">
      <alignment horizontal="left"/>
    </xf>
    <xf numFmtId="0" fontId="9" fillId="0" borderId="82" xfId="1" applyNumberFormat="1" applyFont="1" applyFill="1" applyBorder="1" applyAlignment="1" applyProtection="1">
      <alignment horizontal="left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</xdr:colOff>
      <xdr:row>4</xdr:row>
      <xdr:rowOff>9525</xdr:rowOff>
    </xdr:from>
    <xdr:to>
      <xdr:col>5</xdr:col>
      <xdr:colOff>162997</xdr:colOff>
      <xdr:row>7</xdr:row>
      <xdr:rowOff>193195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771525"/>
          <a:ext cx="2075325" cy="840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67"/>
  <sheetViews>
    <sheetView tabSelected="1" view="pageBreakPreview" zoomScale="130" zoomScaleNormal="145" zoomScaleSheetLayoutView="130" zoomScalePageLayoutView="85" workbookViewId="0">
      <selection activeCell="E17" sqref="E17:J17"/>
    </sheetView>
  </sheetViews>
  <sheetFormatPr defaultColWidth="4.26953125" defaultRowHeight="12.5" x14ac:dyDescent="0.25"/>
  <cols>
    <col min="1" max="1" width="1" style="1" customWidth="1"/>
    <col min="2" max="2" width="0.7265625" style="1" customWidth="1"/>
    <col min="3" max="3" width="13.81640625" style="1" customWidth="1"/>
    <col min="4" max="4" width="9.54296875" style="1" customWidth="1"/>
    <col min="5" max="5" width="4.81640625" style="1" customWidth="1"/>
    <col min="6" max="6" width="18" style="1" customWidth="1"/>
    <col min="7" max="7" width="8.90625" style="1" customWidth="1"/>
    <col min="8" max="8" width="3.54296875" style="1" customWidth="1"/>
    <col min="9" max="9" width="3.36328125" style="1" customWidth="1"/>
    <col min="10" max="10" width="20.54296875" style="1" customWidth="1"/>
    <col min="11" max="11" width="7.1796875" style="1" customWidth="1"/>
    <col min="12" max="12" width="11" style="1" customWidth="1"/>
    <col min="13" max="13" width="6.81640625" style="1" customWidth="1"/>
    <col min="14" max="14" width="5.1796875" style="1" customWidth="1"/>
    <col min="15" max="15" width="5.54296875" style="1" customWidth="1"/>
    <col min="16" max="16" width="1.26953125" style="1" customWidth="1"/>
    <col min="17" max="17" width="14.54296875" style="1" customWidth="1"/>
    <col min="18" max="18" width="0.81640625" style="1" customWidth="1"/>
    <col min="19" max="19" width="1" style="1" customWidth="1"/>
    <col min="20" max="16384" width="4.26953125" style="1"/>
  </cols>
  <sheetData>
    <row r="1" spans="2:22" ht="8.25" customHeight="1" thickBot="1" x14ac:dyDescent="0.3"/>
    <row r="2" spans="2:22" ht="30.75" customHeight="1" thickBot="1" x14ac:dyDescent="0.3">
      <c r="B2" s="3"/>
      <c r="C2" s="271" t="s">
        <v>0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2"/>
    </row>
    <row r="3" spans="2:22" ht="3.75" customHeight="1" x14ac:dyDescent="0.25">
      <c r="B3" s="4"/>
      <c r="R3" s="5"/>
    </row>
    <row r="4" spans="2:22" ht="12" customHeight="1" x14ac:dyDescent="0.25">
      <c r="B4" s="6"/>
      <c r="C4" s="282" t="s">
        <v>4</v>
      </c>
      <c r="D4" s="282"/>
      <c r="E4" s="282"/>
      <c r="F4" s="282"/>
      <c r="G4" s="282"/>
      <c r="J4" s="282" t="s">
        <v>15</v>
      </c>
      <c r="K4" s="285"/>
      <c r="L4" s="285"/>
      <c r="M4" s="285"/>
      <c r="N4" s="285"/>
      <c r="O4" s="285"/>
      <c r="P4" s="285"/>
      <c r="Q4" s="285"/>
      <c r="R4" s="5"/>
    </row>
    <row r="5" spans="2:22" ht="11.25" customHeight="1" x14ac:dyDescent="0.25">
      <c r="B5" s="6"/>
      <c r="D5" s="41"/>
      <c r="E5" s="41"/>
      <c r="F5" s="41"/>
      <c r="G5" s="41"/>
      <c r="J5" s="282"/>
      <c r="K5" s="286"/>
      <c r="L5" s="286"/>
      <c r="M5" s="286"/>
      <c r="N5" s="286"/>
      <c r="O5" s="286"/>
      <c r="P5" s="286"/>
      <c r="Q5" s="286"/>
      <c r="R5" s="5"/>
    </row>
    <row r="6" spans="2:22" ht="20.25" customHeight="1" x14ac:dyDescent="0.25">
      <c r="B6" s="6"/>
      <c r="D6" s="41"/>
      <c r="E6" s="41"/>
      <c r="F6" s="41"/>
      <c r="G6" s="41"/>
      <c r="J6" s="45" t="s">
        <v>16</v>
      </c>
      <c r="K6" s="287"/>
      <c r="L6" s="287"/>
      <c r="M6" s="287"/>
      <c r="N6" s="287"/>
      <c r="O6" s="287"/>
      <c r="P6" s="287"/>
      <c r="Q6" s="287"/>
      <c r="R6" s="5"/>
    </row>
    <row r="7" spans="2:22" ht="20.25" customHeight="1" x14ac:dyDescent="0.25">
      <c r="B7" s="6"/>
      <c r="D7" s="41"/>
      <c r="E7" s="41"/>
      <c r="F7" s="41"/>
      <c r="G7" s="41"/>
      <c r="J7" s="46" t="s">
        <v>44</v>
      </c>
      <c r="K7" s="280"/>
      <c r="L7" s="280"/>
      <c r="M7" s="280"/>
      <c r="N7" s="280"/>
      <c r="O7" s="280"/>
      <c r="P7" s="280"/>
      <c r="Q7" s="280"/>
      <c r="R7" s="5"/>
    </row>
    <row r="8" spans="2:22" ht="20.25" customHeight="1" x14ac:dyDescent="0.25">
      <c r="B8" s="19"/>
      <c r="D8" s="41"/>
      <c r="E8" s="41"/>
      <c r="F8" s="41"/>
      <c r="G8" s="41"/>
      <c r="J8" s="46" t="s">
        <v>45</v>
      </c>
      <c r="K8" s="280"/>
      <c r="L8" s="280"/>
      <c r="M8" s="280"/>
      <c r="N8" s="280"/>
      <c r="O8" s="280"/>
      <c r="P8" s="280"/>
      <c r="Q8" s="280"/>
      <c r="R8" s="21"/>
    </row>
    <row r="9" spans="2:22" ht="20.25" customHeight="1" x14ac:dyDescent="0.25">
      <c r="B9" s="6"/>
      <c r="C9" s="290" t="s">
        <v>138</v>
      </c>
      <c r="D9" s="290"/>
      <c r="E9" s="290"/>
      <c r="F9" s="290"/>
      <c r="G9" s="290"/>
      <c r="J9" s="1" t="s">
        <v>43</v>
      </c>
      <c r="K9" s="280"/>
      <c r="L9" s="280"/>
      <c r="M9" s="280"/>
      <c r="N9" s="280"/>
      <c r="O9" s="280"/>
      <c r="P9" s="280"/>
      <c r="Q9" s="280"/>
      <c r="R9" s="5"/>
      <c r="V9" s="2"/>
    </row>
    <row r="10" spans="2:22" ht="20.25" customHeight="1" x14ac:dyDescent="0.25">
      <c r="B10" s="6"/>
      <c r="C10" s="288" t="s">
        <v>139</v>
      </c>
      <c r="D10" s="288"/>
      <c r="E10" s="288"/>
      <c r="F10" s="288"/>
      <c r="G10" s="288"/>
      <c r="J10" s="1" t="s">
        <v>17</v>
      </c>
      <c r="K10" s="280"/>
      <c r="L10" s="280"/>
      <c r="M10" s="280"/>
      <c r="N10" s="280"/>
      <c r="O10" s="280"/>
      <c r="P10" s="280"/>
      <c r="Q10" s="280"/>
      <c r="R10" s="5"/>
    </row>
    <row r="11" spans="2:22" ht="20.25" customHeight="1" x14ac:dyDescent="0.25">
      <c r="B11" s="6"/>
      <c r="C11" s="288" t="s">
        <v>140</v>
      </c>
      <c r="D11" s="288"/>
      <c r="E11" s="288"/>
      <c r="F11" s="288"/>
      <c r="G11" s="288"/>
      <c r="K11" s="280"/>
      <c r="L11" s="280"/>
      <c r="M11" s="280"/>
      <c r="N11" s="280"/>
      <c r="O11" s="280"/>
      <c r="P11" s="280"/>
      <c r="Q11" s="280"/>
      <c r="R11" s="5"/>
    </row>
    <row r="12" spans="2:22" ht="6" customHeight="1" thickBot="1" x14ac:dyDescent="0.3">
      <c r="B12" s="2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</row>
    <row r="13" spans="2:22" ht="3" customHeight="1" x14ac:dyDescent="0.25">
      <c r="B13" s="6"/>
      <c r="R13" s="5"/>
    </row>
    <row r="14" spans="2:22" ht="20.25" customHeight="1" x14ac:dyDescent="0.25">
      <c r="B14" s="6"/>
      <c r="C14" s="267" t="s">
        <v>27</v>
      </c>
      <c r="D14" s="267"/>
      <c r="E14" s="278"/>
      <c r="F14" s="278"/>
      <c r="G14" s="278"/>
      <c r="H14" s="278"/>
      <c r="I14" s="278"/>
      <c r="J14" s="278"/>
      <c r="K14" s="267" t="s">
        <v>137</v>
      </c>
      <c r="L14" s="267"/>
      <c r="M14" s="283"/>
      <c r="N14" s="284"/>
      <c r="O14" s="284"/>
      <c r="P14" s="284"/>
      <c r="Q14" s="284"/>
      <c r="R14" s="5"/>
    </row>
    <row r="15" spans="2:22" ht="12.75" customHeight="1" x14ac:dyDescent="0.25">
      <c r="B15" s="6"/>
      <c r="C15" s="289" t="s">
        <v>136</v>
      </c>
      <c r="D15" s="289"/>
      <c r="E15" s="289"/>
      <c r="F15" s="289"/>
      <c r="G15" s="289"/>
      <c r="H15" s="38"/>
      <c r="I15" s="38"/>
      <c r="J15" s="38"/>
      <c r="M15" s="39"/>
      <c r="N15" s="40"/>
      <c r="O15" s="40"/>
      <c r="P15" s="40"/>
      <c r="Q15" s="40"/>
      <c r="R15" s="5"/>
    </row>
    <row r="16" spans="2:22" ht="20.25" customHeight="1" x14ac:dyDescent="0.25">
      <c r="B16" s="6"/>
      <c r="C16" s="267" t="s">
        <v>18</v>
      </c>
      <c r="D16" s="267"/>
      <c r="E16" s="281"/>
      <c r="F16" s="281"/>
      <c r="G16" s="281"/>
      <c r="H16" s="281"/>
      <c r="I16" s="281"/>
      <c r="J16" s="281"/>
      <c r="K16" s="267" t="s">
        <v>24</v>
      </c>
      <c r="L16" s="267"/>
      <c r="M16" s="283"/>
      <c r="N16" s="284"/>
      <c r="O16" s="284"/>
      <c r="P16" s="284"/>
      <c r="Q16" s="284"/>
      <c r="R16" s="5"/>
    </row>
    <row r="17" spans="2:18" ht="20.25" customHeight="1" x14ac:dyDescent="0.25">
      <c r="B17" s="6"/>
      <c r="C17" s="267" t="s">
        <v>19</v>
      </c>
      <c r="D17" s="267"/>
      <c r="E17" s="279"/>
      <c r="F17" s="279"/>
      <c r="G17" s="280"/>
      <c r="H17" s="280"/>
      <c r="I17" s="280"/>
      <c r="J17" s="280"/>
      <c r="K17" s="267" t="s">
        <v>25</v>
      </c>
      <c r="L17" s="267"/>
      <c r="M17" s="283"/>
      <c r="N17" s="284"/>
      <c r="O17" s="284"/>
      <c r="P17" s="284"/>
      <c r="Q17" s="284"/>
      <c r="R17" s="5"/>
    </row>
    <row r="18" spans="2:18" ht="20.25" customHeight="1" x14ac:dyDescent="0.25">
      <c r="B18" s="6"/>
      <c r="E18" s="279"/>
      <c r="F18" s="279"/>
      <c r="G18" s="280"/>
      <c r="H18" s="280"/>
      <c r="I18" s="280"/>
      <c r="J18" s="280"/>
      <c r="K18" s="267" t="s">
        <v>21</v>
      </c>
      <c r="L18" s="267"/>
      <c r="M18" s="283"/>
      <c r="N18" s="284"/>
      <c r="O18" s="284"/>
      <c r="P18" s="284"/>
      <c r="Q18" s="284"/>
      <c r="R18" s="5"/>
    </row>
    <row r="19" spans="2:18" ht="20.25" customHeight="1" x14ac:dyDescent="0.25">
      <c r="B19" s="6"/>
      <c r="C19" s="282" t="s">
        <v>20</v>
      </c>
      <c r="D19" s="282"/>
      <c r="E19" s="279"/>
      <c r="F19" s="279"/>
      <c r="G19" s="279"/>
      <c r="H19" s="279"/>
      <c r="I19" s="279"/>
      <c r="J19" s="279"/>
      <c r="K19" s="267" t="s">
        <v>22</v>
      </c>
      <c r="L19" s="267"/>
      <c r="M19" s="319"/>
      <c r="N19" s="284"/>
      <c r="O19" s="284"/>
      <c r="P19" s="284"/>
      <c r="Q19" s="284"/>
      <c r="R19" s="5"/>
    </row>
    <row r="20" spans="2:18" ht="10.5" customHeight="1" thickBot="1" x14ac:dyDescent="0.3">
      <c r="B20" s="6"/>
      <c r="R20" s="5"/>
    </row>
    <row r="21" spans="2:18" ht="20.25" customHeight="1" x14ac:dyDescent="0.35">
      <c r="B21" s="6"/>
      <c r="C21" s="322" t="s">
        <v>47</v>
      </c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4"/>
      <c r="R21" s="21"/>
    </row>
    <row r="22" spans="2:18" ht="12.75" customHeight="1" x14ac:dyDescent="0.3">
      <c r="B22" s="6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8"/>
      <c r="R22" s="21"/>
    </row>
    <row r="23" spans="2:18" ht="15" customHeight="1" x14ac:dyDescent="0.25">
      <c r="B23" s="6"/>
      <c r="C23" s="266" t="s">
        <v>33</v>
      </c>
      <c r="D23" s="267"/>
      <c r="E23" s="267"/>
      <c r="F23" s="267"/>
      <c r="G23" s="267"/>
      <c r="H23" s="267"/>
      <c r="I23" s="267"/>
      <c r="J23" s="267"/>
      <c r="K23" s="46" t="s">
        <v>34</v>
      </c>
      <c r="L23" s="61"/>
      <c r="M23" s="47" t="s">
        <v>35</v>
      </c>
      <c r="N23" s="305"/>
      <c r="O23" s="305"/>
      <c r="Q23" s="29"/>
      <c r="R23" s="21"/>
    </row>
    <row r="24" spans="2:18" ht="15" customHeight="1" x14ac:dyDescent="0.25">
      <c r="B24" s="6"/>
      <c r="C24" s="266" t="s">
        <v>36</v>
      </c>
      <c r="D24" s="267"/>
      <c r="E24" s="267"/>
      <c r="F24" s="267"/>
      <c r="G24" s="267"/>
      <c r="H24" s="267"/>
      <c r="I24" s="267"/>
      <c r="J24" s="267"/>
      <c r="K24" s="1" t="s">
        <v>34</v>
      </c>
      <c r="L24" s="61"/>
      <c r="M24" s="47" t="s">
        <v>35</v>
      </c>
      <c r="N24" s="305"/>
      <c r="O24" s="305"/>
      <c r="Q24" s="30"/>
      <c r="R24" s="21"/>
    </row>
    <row r="25" spans="2:18" ht="15" customHeight="1" x14ac:dyDescent="0.25">
      <c r="B25" s="6"/>
      <c r="C25" s="266" t="s">
        <v>37</v>
      </c>
      <c r="D25" s="267"/>
      <c r="E25" s="267"/>
      <c r="F25" s="267"/>
      <c r="G25" s="267"/>
      <c r="H25" s="267"/>
      <c r="I25" s="267"/>
      <c r="J25" s="267"/>
      <c r="K25" s="1" t="s">
        <v>34</v>
      </c>
      <c r="L25" s="61"/>
      <c r="M25" s="47" t="s">
        <v>35</v>
      </c>
      <c r="N25" s="305"/>
      <c r="O25" s="305"/>
      <c r="Q25" s="30"/>
      <c r="R25" s="21"/>
    </row>
    <row r="26" spans="2:18" ht="15" customHeight="1" x14ac:dyDescent="0.25">
      <c r="B26" s="6"/>
      <c r="C26" s="266" t="s">
        <v>38</v>
      </c>
      <c r="D26" s="267"/>
      <c r="E26" s="267"/>
      <c r="F26" s="267"/>
      <c r="G26" s="267"/>
      <c r="H26" s="267"/>
      <c r="I26" s="267"/>
      <c r="J26" s="267"/>
      <c r="K26" s="1" t="s">
        <v>34</v>
      </c>
      <c r="L26" s="61"/>
      <c r="M26" s="47" t="s">
        <v>35</v>
      </c>
      <c r="N26" s="305"/>
      <c r="O26" s="305"/>
      <c r="Q26" s="30"/>
      <c r="R26" s="21"/>
    </row>
    <row r="27" spans="2:18" ht="15" customHeight="1" x14ac:dyDescent="0.25">
      <c r="B27" s="6"/>
      <c r="C27" s="266" t="s">
        <v>42</v>
      </c>
      <c r="D27" s="267"/>
      <c r="E27" s="267"/>
      <c r="F27" s="267"/>
      <c r="G27" s="267"/>
      <c r="H27" s="267"/>
      <c r="I27" s="267"/>
      <c r="J27" s="267"/>
      <c r="K27" s="1" t="s">
        <v>34</v>
      </c>
      <c r="L27" s="61"/>
      <c r="M27" s="47" t="s">
        <v>35</v>
      </c>
      <c r="N27" s="305"/>
      <c r="O27" s="305"/>
      <c r="Q27" s="306"/>
      <c r="R27" s="21"/>
    </row>
    <row r="28" spans="2:18" ht="8.25" customHeight="1" thickBot="1" x14ac:dyDescent="0.3">
      <c r="B28" s="6"/>
      <c r="C28" s="24"/>
      <c r="D28" s="25"/>
      <c r="E28" s="25"/>
      <c r="F28" s="25"/>
      <c r="G28" s="25"/>
      <c r="H28" s="25"/>
      <c r="I28" s="25"/>
      <c r="J28" s="26"/>
      <c r="K28" s="26"/>
      <c r="L28" s="25"/>
      <c r="M28" s="26"/>
      <c r="N28" s="25"/>
      <c r="O28" s="25"/>
      <c r="P28" s="25"/>
      <c r="Q28" s="307"/>
      <c r="R28" s="21"/>
    </row>
    <row r="29" spans="2:18" ht="9" customHeight="1" thickBot="1" x14ac:dyDescent="0.3">
      <c r="B29" s="6"/>
      <c r="R29" s="21"/>
    </row>
    <row r="30" spans="2:18" ht="18" customHeight="1" thickBot="1" x14ac:dyDescent="0.3">
      <c r="B30" s="277" t="s">
        <v>5</v>
      </c>
      <c r="C30" s="275"/>
      <c r="D30" s="275"/>
      <c r="E30" s="275"/>
      <c r="F30" s="275"/>
      <c r="G30" s="275"/>
      <c r="H30" s="274" t="s">
        <v>1</v>
      </c>
      <c r="I30" s="275"/>
      <c r="J30" s="275"/>
      <c r="K30" s="275"/>
      <c r="L30" s="275"/>
      <c r="M30" s="275"/>
      <c r="N30" s="275"/>
      <c r="O30" s="275"/>
      <c r="P30" s="275"/>
      <c r="Q30" s="275"/>
      <c r="R30" s="276"/>
    </row>
    <row r="31" spans="2:18" ht="13.5" customHeight="1" x14ac:dyDescent="0.25">
      <c r="B31" s="3"/>
      <c r="C31" s="162"/>
      <c r="D31" s="162"/>
      <c r="E31" s="162"/>
      <c r="F31" s="162"/>
      <c r="G31" s="163"/>
      <c r="H31" s="268" t="s">
        <v>28</v>
      </c>
      <c r="I31" s="268"/>
      <c r="J31" s="268"/>
      <c r="K31" s="48"/>
      <c r="L31" s="48"/>
      <c r="M31" s="320"/>
      <c r="N31" s="321"/>
      <c r="O31" s="273"/>
      <c r="P31" s="273"/>
      <c r="Q31" s="273"/>
      <c r="R31" s="10"/>
    </row>
    <row r="32" spans="2:18" ht="13.5" customHeight="1" x14ac:dyDescent="0.25">
      <c r="B32" s="19"/>
      <c r="C32" s="180"/>
      <c r="D32" s="41"/>
      <c r="E32" s="41"/>
      <c r="F32" s="41"/>
      <c r="G32" s="165"/>
      <c r="H32" s="256" t="s">
        <v>7</v>
      </c>
      <c r="I32" s="256"/>
      <c r="J32" s="256"/>
      <c r="K32" s="49"/>
      <c r="L32" s="49"/>
      <c r="M32" s="269"/>
      <c r="N32" s="270"/>
      <c r="O32" s="308"/>
      <c r="P32" s="308"/>
      <c r="Q32" s="308"/>
      <c r="R32" s="8"/>
    </row>
    <row r="33" spans="2:18" ht="13.5" customHeight="1" x14ac:dyDescent="0.25">
      <c r="B33" s="19"/>
      <c r="C33" s="41"/>
      <c r="D33" s="41"/>
      <c r="E33" s="41"/>
      <c r="F33" s="41"/>
      <c r="G33" s="165"/>
      <c r="H33" s="256" t="s">
        <v>8</v>
      </c>
      <c r="I33" s="256"/>
      <c r="J33" s="256"/>
      <c r="K33" s="49"/>
      <c r="L33" s="49"/>
      <c r="M33" s="269"/>
      <c r="N33" s="270"/>
      <c r="O33" s="325">
        <f>O31+O32</f>
        <v>0</v>
      </c>
      <c r="P33" s="325"/>
      <c r="Q33" s="325"/>
      <c r="R33" s="8"/>
    </row>
    <row r="34" spans="2:18" ht="13.5" customHeight="1" x14ac:dyDescent="0.25">
      <c r="B34" s="19"/>
      <c r="C34" s="40"/>
      <c r="D34" s="41"/>
      <c r="E34" s="181"/>
      <c r="F34" s="181"/>
      <c r="G34" s="166"/>
      <c r="H34" s="256" t="s">
        <v>9</v>
      </c>
      <c r="I34" s="256"/>
      <c r="J34" s="256"/>
      <c r="K34" s="49"/>
      <c r="L34" s="49"/>
      <c r="M34" s="56"/>
      <c r="N34" s="17" t="s">
        <v>6</v>
      </c>
      <c r="O34" s="311">
        <f>ROUND((M34*0.01)*O33,2)</f>
        <v>0</v>
      </c>
      <c r="P34" s="311"/>
      <c r="Q34" s="311"/>
      <c r="R34" s="8"/>
    </row>
    <row r="35" spans="2:18" ht="13.5" customHeight="1" x14ac:dyDescent="0.25">
      <c r="B35" s="19"/>
      <c r="C35" s="182"/>
      <c r="D35" s="41"/>
      <c r="E35" s="183"/>
      <c r="F35" s="183"/>
      <c r="G35" s="42"/>
      <c r="H35" s="256" t="s">
        <v>10</v>
      </c>
      <c r="I35" s="256"/>
      <c r="J35" s="256"/>
      <c r="K35" s="49"/>
      <c r="L35" s="49"/>
      <c r="M35" s="57"/>
      <c r="N35" s="18" t="s">
        <v>6</v>
      </c>
      <c r="O35" s="311">
        <f>ROUND(O34*((0.01)*M35),2)</f>
        <v>0</v>
      </c>
      <c r="P35" s="311"/>
      <c r="Q35" s="311"/>
      <c r="R35" s="8"/>
    </row>
    <row r="36" spans="2:18" ht="13.5" customHeight="1" x14ac:dyDescent="0.25">
      <c r="B36" s="19"/>
      <c r="C36" s="182"/>
      <c r="D36" s="41"/>
      <c r="E36" s="183"/>
      <c r="F36" s="183"/>
      <c r="G36" s="42"/>
      <c r="H36" s="257" t="s">
        <v>12</v>
      </c>
      <c r="I36" s="257"/>
      <c r="J36" s="257"/>
      <c r="K36" s="50"/>
      <c r="L36" s="50"/>
      <c r="M36" s="13"/>
      <c r="N36" s="16"/>
      <c r="O36" s="318">
        <f>O34-O35</f>
        <v>0</v>
      </c>
      <c r="P36" s="318"/>
      <c r="Q36" s="318"/>
      <c r="R36" s="8"/>
    </row>
    <row r="37" spans="2:18" ht="13.5" customHeight="1" thickBot="1" x14ac:dyDescent="0.3">
      <c r="B37" s="19"/>
      <c r="C37" s="182"/>
      <c r="D37" s="41"/>
      <c r="E37" s="183"/>
      <c r="F37" s="183"/>
      <c r="G37" s="42"/>
      <c r="H37" s="161"/>
      <c r="I37" s="51"/>
      <c r="J37" s="52" t="s">
        <v>23</v>
      </c>
      <c r="K37" s="259" t="s">
        <v>26</v>
      </c>
      <c r="L37" s="260"/>
      <c r="M37" s="312" t="s">
        <v>14</v>
      </c>
      <c r="N37" s="313"/>
      <c r="O37" s="316" t="s">
        <v>13</v>
      </c>
      <c r="P37" s="316"/>
      <c r="Q37" s="317"/>
      <c r="R37" s="8"/>
    </row>
    <row r="38" spans="2:18" ht="13.5" customHeight="1" x14ac:dyDescent="0.25">
      <c r="B38" s="263" t="s">
        <v>117</v>
      </c>
      <c r="C38" s="264"/>
      <c r="D38" s="264"/>
      <c r="E38" s="264"/>
      <c r="F38" s="264"/>
      <c r="G38" s="265"/>
      <c r="H38" s="158"/>
      <c r="I38" s="14">
        <v>1</v>
      </c>
      <c r="J38" s="58"/>
      <c r="K38" s="261"/>
      <c r="L38" s="262"/>
      <c r="M38" s="309"/>
      <c r="N38" s="310"/>
      <c r="O38" s="293"/>
      <c r="P38" s="293"/>
      <c r="Q38" s="294"/>
      <c r="R38" s="8"/>
    </row>
    <row r="39" spans="2:18" ht="13.5" customHeight="1" x14ac:dyDescent="0.25">
      <c r="B39" s="328" t="s">
        <v>141</v>
      </c>
      <c r="C39" s="329"/>
      <c r="D39" s="329"/>
      <c r="E39" s="330"/>
      <c r="F39" s="185" t="s">
        <v>142</v>
      </c>
      <c r="G39" s="186"/>
      <c r="H39" s="158"/>
      <c r="I39" s="14">
        <v>2</v>
      </c>
      <c r="J39" s="58"/>
      <c r="K39" s="261"/>
      <c r="L39" s="262"/>
      <c r="M39" s="309"/>
      <c r="N39" s="310"/>
      <c r="O39" s="293"/>
      <c r="P39" s="293"/>
      <c r="Q39" s="294"/>
      <c r="R39" s="8"/>
    </row>
    <row r="40" spans="2:18" ht="13.5" customHeight="1" x14ac:dyDescent="0.3">
      <c r="B40" s="326"/>
      <c r="C40" s="327"/>
      <c r="D40" s="202"/>
      <c r="E40" s="203"/>
      <c r="F40" s="187" t="s">
        <v>143</v>
      </c>
      <c r="G40" s="188"/>
      <c r="H40" s="158"/>
      <c r="I40" s="14">
        <v>3</v>
      </c>
      <c r="J40" s="59"/>
      <c r="K40" s="261"/>
      <c r="L40" s="262"/>
      <c r="M40" s="309"/>
      <c r="N40" s="310"/>
      <c r="O40" s="293"/>
      <c r="P40" s="293"/>
      <c r="Q40" s="294"/>
      <c r="R40" s="8"/>
    </row>
    <row r="41" spans="2:18" ht="13.5" customHeight="1" x14ac:dyDescent="0.3">
      <c r="B41" s="314" t="s">
        <v>99</v>
      </c>
      <c r="C41" s="315"/>
      <c r="D41" s="204"/>
      <c r="E41" s="177"/>
      <c r="F41" s="187" t="s">
        <v>150</v>
      </c>
      <c r="G41" s="188"/>
      <c r="H41" s="158"/>
      <c r="I41" s="14">
        <v>4</v>
      </c>
      <c r="J41" s="59"/>
      <c r="K41" s="261"/>
      <c r="L41" s="262"/>
      <c r="M41" s="309"/>
      <c r="N41" s="310"/>
      <c r="O41" s="293"/>
      <c r="P41" s="293"/>
      <c r="Q41" s="294"/>
      <c r="R41" s="8"/>
    </row>
    <row r="42" spans="2:18" ht="13.5" customHeight="1" x14ac:dyDescent="0.3">
      <c r="B42" s="221" t="s">
        <v>127</v>
      </c>
      <c r="C42" s="222" t="s">
        <v>101</v>
      </c>
      <c r="D42" s="168"/>
      <c r="E42" s="159" t="s">
        <v>102</v>
      </c>
      <c r="F42" s="187" t="s">
        <v>144</v>
      </c>
      <c r="G42" s="188"/>
      <c r="H42" s="158"/>
      <c r="I42" s="14">
        <v>5</v>
      </c>
      <c r="J42" s="59"/>
      <c r="K42" s="261"/>
      <c r="L42" s="262"/>
      <c r="M42" s="309"/>
      <c r="N42" s="310"/>
      <c r="O42" s="293"/>
      <c r="P42" s="293"/>
      <c r="Q42" s="294"/>
      <c r="R42" s="8"/>
    </row>
    <row r="43" spans="2:18" ht="13.5" customHeight="1" x14ac:dyDescent="0.3">
      <c r="B43" s="221" t="s">
        <v>100</v>
      </c>
      <c r="C43" s="222"/>
      <c r="D43" s="176"/>
      <c r="E43" s="177"/>
      <c r="F43" s="189" t="s">
        <v>100</v>
      </c>
      <c r="G43" s="190"/>
      <c r="H43" s="158"/>
      <c r="I43" s="14">
        <v>6</v>
      </c>
      <c r="J43" s="59"/>
      <c r="K43" s="261"/>
      <c r="L43" s="262"/>
      <c r="M43" s="309"/>
      <c r="N43" s="310"/>
      <c r="O43" s="293"/>
      <c r="P43" s="293"/>
      <c r="Q43" s="294"/>
      <c r="R43" s="8"/>
    </row>
    <row r="44" spans="2:18" ht="13.5" customHeight="1" x14ac:dyDescent="0.3">
      <c r="B44" s="221" t="s">
        <v>131</v>
      </c>
      <c r="C44" s="222"/>
      <c r="D44" s="176"/>
      <c r="E44" s="177"/>
      <c r="F44" s="189" t="s">
        <v>131</v>
      </c>
      <c r="G44" s="190"/>
      <c r="H44" s="158"/>
      <c r="I44" s="14">
        <v>7</v>
      </c>
      <c r="J44" s="59"/>
      <c r="K44" s="261"/>
      <c r="L44" s="262"/>
      <c r="M44" s="309"/>
      <c r="N44" s="310"/>
      <c r="O44" s="293"/>
      <c r="P44" s="293"/>
      <c r="Q44" s="294"/>
      <c r="R44" s="8"/>
    </row>
    <row r="45" spans="2:18" ht="13.5" customHeight="1" x14ac:dyDescent="0.3">
      <c r="B45" s="221" t="s">
        <v>132</v>
      </c>
      <c r="C45" s="222" t="s">
        <v>101</v>
      </c>
      <c r="D45" s="168"/>
      <c r="E45" s="159" t="s">
        <v>102</v>
      </c>
      <c r="F45" s="189" t="s">
        <v>132</v>
      </c>
      <c r="G45" s="190"/>
      <c r="H45" s="158"/>
      <c r="I45" s="14">
        <v>8</v>
      </c>
      <c r="J45" s="59"/>
      <c r="K45" s="261"/>
      <c r="L45" s="262"/>
      <c r="M45" s="309"/>
      <c r="N45" s="310"/>
      <c r="O45" s="293"/>
      <c r="P45" s="293"/>
      <c r="Q45" s="294"/>
      <c r="R45" s="8"/>
    </row>
    <row r="46" spans="2:18" ht="13.5" customHeight="1" x14ac:dyDescent="0.3">
      <c r="B46" s="221" t="s">
        <v>133</v>
      </c>
      <c r="C46" s="222" t="s">
        <v>103</v>
      </c>
      <c r="D46" s="178"/>
      <c r="E46" s="179"/>
      <c r="F46" s="187" t="s">
        <v>133</v>
      </c>
      <c r="G46" s="188"/>
      <c r="H46" s="158"/>
      <c r="I46" s="14">
        <v>9</v>
      </c>
      <c r="J46" s="59"/>
      <c r="K46" s="261"/>
      <c r="L46" s="262"/>
      <c r="M46" s="309"/>
      <c r="N46" s="310"/>
      <c r="O46" s="293"/>
      <c r="P46" s="293"/>
      <c r="Q46" s="294"/>
      <c r="R46" s="8"/>
    </row>
    <row r="47" spans="2:18" ht="13.5" customHeight="1" x14ac:dyDescent="0.3">
      <c r="B47" s="221" t="s">
        <v>115</v>
      </c>
      <c r="C47" s="222" t="s">
        <v>115</v>
      </c>
      <c r="D47" s="178"/>
      <c r="E47" s="179"/>
      <c r="F47" s="187" t="s">
        <v>152</v>
      </c>
      <c r="G47" s="188"/>
      <c r="H47" s="158"/>
      <c r="I47" s="15">
        <v>10</v>
      </c>
      <c r="J47" s="60"/>
      <c r="K47" s="337"/>
      <c r="L47" s="338"/>
      <c r="M47" s="339"/>
      <c r="N47" s="340"/>
      <c r="O47" s="295"/>
      <c r="P47" s="295"/>
      <c r="Q47" s="296"/>
      <c r="R47" s="8"/>
    </row>
    <row r="48" spans="2:18" ht="13.5" customHeight="1" x14ac:dyDescent="0.3">
      <c r="B48" s="221" t="s">
        <v>104</v>
      </c>
      <c r="C48" s="222" t="s">
        <v>104</v>
      </c>
      <c r="D48" s="168"/>
      <c r="E48" s="159" t="s">
        <v>102</v>
      </c>
      <c r="F48" s="187" t="s">
        <v>153</v>
      </c>
      <c r="G48" s="188"/>
      <c r="H48" s="258" t="s">
        <v>11</v>
      </c>
      <c r="I48" s="258"/>
      <c r="J48" s="258"/>
      <c r="K48" s="258"/>
      <c r="L48" s="53"/>
      <c r="M48" s="297"/>
      <c r="N48" s="298"/>
      <c r="O48" s="301">
        <f>SUM(O38:Q47)</f>
        <v>0</v>
      </c>
      <c r="P48" s="301"/>
      <c r="Q48" s="302"/>
      <c r="R48" s="9"/>
    </row>
    <row r="49" spans="2:18" ht="13.5" customHeight="1" x14ac:dyDescent="0.3">
      <c r="B49" s="221" t="s">
        <v>105</v>
      </c>
      <c r="C49" s="222" t="s">
        <v>105</v>
      </c>
      <c r="D49" s="168"/>
      <c r="E49" s="159" t="s">
        <v>102</v>
      </c>
      <c r="F49" s="191" t="s">
        <v>154</v>
      </c>
      <c r="G49" s="188"/>
      <c r="H49" s="254" t="s">
        <v>125</v>
      </c>
      <c r="I49" s="254"/>
      <c r="J49" s="254"/>
      <c r="K49" s="254"/>
      <c r="L49" s="255"/>
      <c r="M49" s="299"/>
      <c r="N49" s="300"/>
      <c r="O49" s="303"/>
      <c r="P49" s="303"/>
      <c r="Q49" s="304"/>
      <c r="R49" s="5"/>
    </row>
    <row r="50" spans="2:18" ht="13.5" customHeight="1" x14ac:dyDescent="0.3">
      <c r="B50" s="221" t="s">
        <v>106</v>
      </c>
      <c r="C50" s="222" t="s">
        <v>106</v>
      </c>
      <c r="D50" s="168"/>
      <c r="E50" s="159" t="s">
        <v>102</v>
      </c>
      <c r="F50" s="191" t="s">
        <v>158</v>
      </c>
      <c r="G50" s="188"/>
      <c r="H50" s="236" t="s">
        <v>29</v>
      </c>
      <c r="I50" s="236"/>
      <c r="J50" s="236"/>
      <c r="K50" s="236"/>
      <c r="L50" s="237"/>
      <c r="M50" s="331">
        <f>O36-O48</f>
        <v>0</v>
      </c>
      <c r="N50" s="332"/>
      <c r="O50" s="332"/>
      <c r="P50" s="332"/>
      <c r="Q50" s="333"/>
      <c r="R50" s="5"/>
    </row>
    <row r="51" spans="2:18" ht="13.5" customHeight="1" x14ac:dyDescent="0.3">
      <c r="B51" s="221" t="s">
        <v>107</v>
      </c>
      <c r="C51" s="222" t="s">
        <v>107</v>
      </c>
      <c r="D51" s="168"/>
      <c r="E51" s="159" t="s">
        <v>102</v>
      </c>
      <c r="F51" s="191" t="s">
        <v>155</v>
      </c>
      <c r="G51" s="188"/>
      <c r="H51" s="238"/>
      <c r="I51" s="238"/>
      <c r="J51" s="238"/>
      <c r="K51" s="238"/>
      <c r="L51" s="239"/>
      <c r="M51" s="334"/>
      <c r="N51" s="335"/>
      <c r="O51" s="335"/>
      <c r="P51" s="335"/>
      <c r="Q51" s="336"/>
      <c r="R51" s="5"/>
    </row>
    <row r="52" spans="2:18" ht="13.5" customHeight="1" thickBot="1" x14ac:dyDescent="0.35">
      <c r="B52" s="221" t="s">
        <v>126</v>
      </c>
      <c r="C52" s="222" t="s">
        <v>108</v>
      </c>
      <c r="D52" s="168"/>
      <c r="E52" s="159" t="s">
        <v>102</v>
      </c>
      <c r="F52" s="187" t="s">
        <v>145</v>
      </c>
      <c r="G52" s="188"/>
      <c r="H52" s="235" t="s">
        <v>30</v>
      </c>
      <c r="I52" s="235"/>
      <c r="J52" s="235"/>
      <c r="K52" s="235"/>
      <c r="L52" s="54"/>
      <c r="M52" s="43"/>
      <c r="N52" s="44"/>
      <c r="O52" s="244">
        <f>O33-M50-O48</f>
        <v>0</v>
      </c>
      <c r="P52" s="244"/>
      <c r="Q52" s="245"/>
      <c r="R52" s="5"/>
    </row>
    <row r="53" spans="2:18" ht="13.5" customHeight="1" x14ac:dyDescent="0.3">
      <c r="B53" s="221" t="s">
        <v>134</v>
      </c>
      <c r="C53" s="222" t="s">
        <v>109</v>
      </c>
      <c r="D53" s="168"/>
      <c r="E53" s="159" t="s">
        <v>102</v>
      </c>
      <c r="F53" s="191" t="s">
        <v>156</v>
      </c>
      <c r="G53" s="188"/>
      <c r="H53" s="240" t="s">
        <v>31</v>
      </c>
      <c r="I53" s="240"/>
      <c r="J53" s="240"/>
      <c r="K53" s="240"/>
      <c r="L53" s="241"/>
      <c r="M53" s="248" t="s">
        <v>3</v>
      </c>
      <c r="N53" s="249"/>
      <c r="O53" s="250"/>
      <c r="P53" s="251"/>
      <c r="Q53" s="252"/>
      <c r="R53" s="7"/>
    </row>
    <row r="54" spans="2:18" ht="13.5" customHeight="1" thickBot="1" x14ac:dyDescent="0.35">
      <c r="B54" s="221" t="s">
        <v>110</v>
      </c>
      <c r="C54" s="222" t="s">
        <v>110</v>
      </c>
      <c r="D54" s="168"/>
      <c r="E54" s="159" t="s">
        <v>102</v>
      </c>
      <c r="F54" s="191" t="s">
        <v>157</v>
      </c>
      <c r="G54" s="188"/>
      <c r="H54" s="242"/>
      <c r="I54" s="242"/>
      <c r="J54" s="242"/>
      <c r="K54" s="242"/>
      <c r="L54" s="243"/>
      <c r="M54" s="246" t="s">
        <v>2</v>
      </c>
      <c r="N54" s="247"/>
      <c r="O54" s="253"/>
      <c r="P54" s="253"/>
      <c r="Q54" s="253"/>
      <c r="R54" s="12"/>
    </row>
    <row r="55" spans="2:18" ht="13.5" customHeight="1" x14ac:dyDescent="0.3">
      <c r="B55" s="221" t="s">
        <v>128</v>
      </c>
      <c r="C55" s="222" t="s">
        <v>111</v>
      </c>
      <c r="D55" s="168"/>
      <c r="E55" s="159" t="s">
        <v>102</v>
      </c>
      <c r="F55" s="191" t="s">
        <v>159</v>
      </c>
      <c r="G55" s="188"/>
      <c r="H55" s="234" t="s">
        <v>123</v>
      </c>
      <c r="I55" s="234"/>
      <c r="J55" s="234"/>
      <c r="K55" s="234"/>
      <c r="L55" s="234"/>
      <c r="M55" s="234"/>
      <c r="N55" s="234"/>
      <c r="O55" s="234"/>
      <c r="P55" s="234"/>
      <c r="Q55" s="234"/>
      <c r="R55" s="27"/>
    </row>
    <row r="56" spans="2:18" ht="13.5" customHeight="1" x14ac:dyDescent="0.3">
      <c r="B56" s="221" t="s">
        <v>129</v>
      </c>
      <c r="C56" s="222" t="s">
        <v>112</v>
      </c>
      <c r="D56" s="195"/>
      <c r="E56" s="200"/>
      <c r="F56" s="191" t="s">
        <v>155</v>
      </c>
      <c r="G56" s="188"/>
      <c r="H56" s="223" t="s">
        <v>122</v>
      </c>
      <c r="I56" s="223"/>
      <c r="J56" s="223"/>
      <c r="K56" s="223"/>
      <c r="L56" s="223"/>
      <c r="M56" s="223"/>
      <c r="N56" s="223"/>
      <c r="O56" s="223"/>
      <c r="P56" s="223"/>
      <c r="Q56" s="223"/>
      <c r="R56" s="224"/>
    </row>
    <row r="57" spans="2:18" ht="13.5" customHeight="1" x14ac:dyDescent="0.3">
      <c r="B57" s="221" t="s">
        <v>113</v>
      </c>
      <c r="C57" s="222" t="s">
        <v>113</v>
      </c>
      <c r="D57" s="205"/>
      <c r="E57" s="197" t="s">
        <v>102</v>
      </c>
      <c r="F57" s="192" t="s">
        <v>146</v>
      </c>
      <c r="G57" s="188"/>
      <c r="H57" s="223" t="s">
        <v>121</v>
      </c>
      <c r="I57" s="223"/>
      <c r="J57" s="223"/>
      <c r="K57" s="223"/>
      <c r="L57" s="223"/>
      <c r="M57" s="223"/>
      <c r="N57" s="223"/>
      <c r="O57" s="223"/>
      <c r="P57" s="223"/>
      <c r="Q57" s="223"/>
      <c r="R57" s="224"/>
    </row>
    <row r="58" spans="2:18" ht="13.5" customHeight="1" x14ac:dyDescent="0.3">
      <c r="B58" s="326" t="s">
        <v>135</v>
      </c>
      <c r="C58" s="327" t="s">
        <v>151</v>
      </c>
      <c r="D58" s="196"/>
      <c r="E58" s="197" t="s">
        <v>102</v>
      </c>
      <c r="F58" s="187" t="s">
        <v>147</v>
      </c>
      <c r="G58" s="188"/>
      <c r="H58" s="223" t="s">
        <v>119</v>
      </c>
      <c r="I58" s="223"/>
      <c r="J58" s="223"/>
      <c r="K58" s="223"/>
      <c r="L58" s="223"/>
      <c r="M58" s="223"/>
      <c r="N58" s="223"/>
      <c r="O58" s="223"/>
      <c r="P58" s="223"/>
      <c r="Q58" s="223"/>
      <c r="R58" s="224"/>
    </row>
    <row r="59" spans="2:18" ht="13.5" customHeight="1" thickBot="1" x14ac:dyDescent="0.35">
      <c r="B59" s="206"/>
      <c r="C59" s="207"/>
      <c r="D59" s="209"/>
      <c r="E59" s="210"/>
      <c r="F59" s="187" t="s">
        <v>160</v>
      </c>
      <c r="G59" s="188"/>
      <c r="H59" s="225" t="s">
        <v>120</v>
      </c>
      <c r="I59" s="225"/>
      <c r="J59" s="225"/>
      <c r="K59" s="225"/>
      <c r="L59" s="225"/>
      <c r="M59" s="225"/>
      <c r="N59" s="225"/>
      <c r="O59" s="225"/>
      <c r="P59" s="225"/>
      <c r="Q59" s="225"/>
      <c r="R59" s="226"/>
    </row>
    <row r="60" spans="2:18" ht="13.5" customHeight="1" x14ac:dyDescent="0.3">
      <c r="B60" s="206"/>
      <c r="C60" s="207"/>
      <c r="D60" s="209"/>
      <c r="E60" s="210"/>
      <c r="F60" s="187" t="s">
        <v>148</v>
      </c>
      <c r="G60" s="188"/>
      <c r="R60" s="21"/>
    </row>
    <row r="61" spans="2:18" ht="13.5" customHeight="1" x14ac:dyDescent="0.3">
      <c r="B61" s="201"/>
      <c r="C61" s="208"/>
      <c r="D61" s="198"/>
      <c r="E61" s="199"/>
      <c r="F61" s="187" t="s">
        <v>149</v>
      </c>
      <c r="G61" s="188"/>
      <c r="H61" s="160" t="s">
        <v>87</v>
      </c>
      <c r="K61" s="172"/>
      <c r="L61" s="173"/>
      <c r="M61" s="172"/>
      <c r="N61" s="173"/>
      <c r="O61" s="173"/>
      <c r="P61" s="172"/>
      <c r="Q61" s="174"/>
      <c r="R61" s="21"/>
    </row>
    <row r="62" spans="2:18" ht="15.75" customHeight="1" thickBot="1" x14ac:dyDescent="0.35">
      <c r="B62" s="232" t="s">
        <v>130</v>
      </c>
      <c r="C62" s="233" t="s">
        <v>114</v>
      </c>
      <c r="D62" s="193"/>
      <c r="E62" s="194"/>
      <c r="F62" s="184" t="s">
        <v>130</v>
      </c>
      <c r="G62" s="211"/>
      <c r="I62" s="157"/>
      <c r="K62" s="156" t="s">
        <v>32</v>
      </c>
      <c r="L62" s="164"/>
      <c r="M62" s="292" t="s">
        <v>116</v>
      </c>
      <c r="N62" s="292"/>
      <c r="O62" s="156"/>
      <c r="P62" s="156"/>
      <c r="Q62" s="156" t="s">
        <v>124</v>
      </c>
      <c r="R62" s="21"/>
    </row>
    <row r="63" spans="2:18" ht="15.5" x14ac:dyDescent="0.25">
      <c r="B63" s="31"/>
      <c r="C63" s="291" t="s">
        <v>46</v>
      </c>
      <c r="D63" s="291"/>
      <c r="E63" s="291"/>
      <c r="F63" s="17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32"/>
    </row>
    <row r="64" spans="2:18" x14ac:dyDescent="0.25">
      <c r="B64" s="33"/>
      <c r="C64" s="155" t="s">
        <v>118</v>
      </c>
      <c r="D64" s="212" t="s">
        <v>41</v>
      </c>
      <c r="E64" s="214"/>
      <c r="F64" s="169" t="s">
        <v>161</v>
      </c>
      <c r="G64" s="212" t="s">
        <v>39</v>
      </c>
      <c r="H64" s="213"/>
      <c r="I64" s="214"/>
      <c r="J64" s="212" t="s">
        <v>40</v>
      </c>
      <c r="K64" s="213"/>
      <c r="L64" s="213"/>
      <c r="M64" s="213"/>
      <c r="N64" s="213"/>
      <c r="O64" s="213"/>
      <c r="P64" s="213"/>
      <c r="Q64" s="214"/>
      <c r="R64" s="34"/>
    </row>
    <row r="65" spans="2:18" ht="18" customHeight="1" x14ac:dyDescent="0.25">
      <c r="B65" s="33"/>
      <c r="C65" s="227"/>
      <c r="D65" s="215"/>
      <c r="E65" s="229"/>
      <c r="F65" s="170"/>
      <c r="G65" s="215"/>
      <c r="H65" s="231"/>
      <c r="I65" s="229"/>
      <c r="J65" s="215"/>
      <c r="K65" s="216"/>
      <c r="L65" s="216"/>
      <c r="M65" s="216"/>
      <c r="N65" s="216"/>
      <c r="O65" s="216"/>
      <c r="P65" s="216"/>
      <c r="Q65" s="217"/>
      <c r="R65" s="34"/>
    </row>
    <row r="66" spans="2:18" x14ac:dyDescent="0.25">
      <c r="B66" s="33"/>
      <c r="C66" s="228"/>
      <c r="D66" s="218"/>
      <c r="E66" s="230"/>
      <c r="F66" s="171"/>
      <c r="G66" s="218"/>
      <c r="H66" s="219"/>
      <c r="I66" s="230"/>
      <c r="J66" s="218"/>
      <c r="K66" s="219"/>
      <c r="L66" s="219"/>
      <c r="M66" s="219"/>
      <c r="N66" s="219"/>
      <c r="O66" s="219"/>
      <c r="P66" s="219"/>
      <c r="Q66" s="220"/>
      <c r="R66" s="34"/>
    </row>
    <row r="67" spans="2:18" ht="13" thickBot="1" x14ac:dyDescent="0.3">
      <c r="B67" s="35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7"/>
    </row>
  </sheetData>
  <mergeCells count="144">
    <mergeCell ref="B56:C56"/>
    <mergeCell ref="B58:C58"/>
    <mergeCell ref="B40:C40"/>
    <mergeCell ref="B39:E39"/>
    <mergeCell ref="M44:N44"/>
    <mergeCell ref="O39:Q39"/>
    <mergeCell ref="M40:N40"/>
    <mergeCell ref="O40:Q40"/>
    <mergeCell ref="M50:Q51"/>
    <mergeCell ref="M42:N42"/>
    <mergeCell ref="K47:L47"/>
    <mergeCell ref="K41:L41"/>
    <mergeCell ref="K42:L42"/>
    <mergeCell ref="K43:L43"/>
    <mergeCell ref="K44:L44"/>
    <mergeCell ref="K45:L45"/>
    <mergeCell ref="K46:L46"/>
    <mergeCell ref="M41:N41"/>
    <mergeCell ref="M47:N47"/>
    <mergeCell ref="O46:Q46"/>
    <mergeCell ref="C11:G11"/>
    <mergeCell ref="K18:L18"/>
    <mergeCell ref="M31:N31"/>
    <mergeCell ref="N23:O23"/>
    <mergeCell ref="C21:Q21"/>
    <mergeCell ref="O33:Q33"/>
    <mergeCell ref="B51:C51"/>
    <mergeCell ref="B52:C52"/>
    <mergeCell ref="B53:C53"/>
    <mergeCell ref="K7:Q7"/>
    <mergeCell ref="K9:Q9"/>
    <mergeCell ref="K39:L39"/>
    <mergeCell ref="M38:N38"/>
    <mergeCell ref="O37:Q37"/>
    <mergeCell ref="O36:Q36"/>
    <mergeCell ref="M39:N39"/>
    <mergeCell ref="O38:Q38"/>
    <mergeCell ref="K11:Q11"/>
    <mergeCell ref="M19:Q19"/>
    <mergeCell ref="C4:G4"/>
    <mergeCell ref="C23:J23"/>
    <mergeCell ref="K14:L14"/>
    <mergeCell ref="K16:L16"/>
    <mergeCell ref="K17:L17"/>
    <mergeCell ref="C9:G9"/>
    <mergeCell ref="C63:E63"/>
    <mergeCell ref="M62:N62"/>
    <mergeCell ref="K8:Q8"/>
    <mergeCell ref="O43:Q43"/>
    <mergeCell ref="O47:Q47"/>
    <mergeCell ref="M48:N49"/>
    <mergeCell ref="O48:Q49"/>
    <mergeCell ref="N24:O24"/>
    <mergeCell ref="N25:O25"/>
    <mergeCell ref="N26:O26"/>
    <mergeCell ref="N27:O27"/>
    <mergeCell ref="Q27:Q28"/>
    <mergeCell ref="O32:Q32"/>
    <mergeCell ref="M45:N45"/>
    <mergeCell ref="O45:Q45"/>
    <mergeCell ref="O35:Q35"/>
    <mergeCell ref="M37:N37"/>
    <mergeCell ref="O44:Q44"/>
    <mergeCell ref="C2:R2"/>
    <mergeCell ref="O31:Q31"/>
    <mergeCell ref="H30:R30"/>
    <mergeCell ref="B30:G30"/>
    <mergeCell ref="E14:J14"/>
    <mergeCell ref="E17:J17"/>
    <mergeCell ref="E18:J18"/>
    <mergeCell ref="E16:J16"/>
    <mergeCell ref="E19:J19"/>
    <mergeCell ref="J4:J5"/>
    <mergeCell ref="M18:Q18"/>
    <mergeCell ref="M14:Q14"/>
    <mergeCell ref="M16:Q16"/>
    <mergeCell ref="M17:Q17"/>
    <mergeCell ref="K4:Q5"/>
    <mergeCell ref="K6:Q6"/>
    <mergeCell ref="C10:G10"/>
    <mergeCell ref="C14:D14"/>
    <mergeCell ref="C16:D16"/>
    <mergeCell ref="C17:D17"/>
    <mergeCell ref="C19:D19"/>
    <mergeCell ref="C15:G15"/>
    <mergeCell ref="K19:L19"/>
    <mergeCell ref="K10:Q10"/>
    <mergeCell ref="C27:J27"/>
    <mergeCell ref="H31:J31"/>
    <mergeCell ref="H32:J32"/>
    <mergeCell ref="H33:J33"/>
    <mergeCell ref="C26:J26"/>
    <mergeCell ref="C24:J24"/>
    <mergeCell ref="C25:J25"/>
    <mergeCell ref="M33:N33"/>
    <mergeCell ref="M32:N32"/>
    <mergeCell ref="O54:Q54"/>
    <mergeCell ref="B43:C43"/>
    <mergeCell ref="B44:C44"/>
    <mergeCell ref="B45:C45"/>
    <mergeCell ref="H49:L49"/>
    <mergeCell ref="H34:J34"/>
    <mergeCell ref="H35:J35"/>
    <mergeCell ref="H36:J36"/>
    <mergeCell ref="H48:K48"/>
    <mergeCell ref="K37:L37"/>
    <mergeCell ref="K40:L40"/>
    <mergeCell ref="B38:G38"/>
    <mergeCell ref="B42:C42"/>
    <mergeCell ref="B47:C47"/>
    <mergeCell ref="B48:C48"/>
    <mergeCell ref="B49:C49"/>
    <mergeCell ref="K38:L38"/>
    <mergeCell ref="M46:N46"/>
    <mergeCell ref="M43:N43"/>
    <mergeCell ref="O42:Q42"/>
    <mergeCell ref="O41:Q41"/>
    <mergeCell ref="B41:C41"/>
    <mergeCell ref="O34:Q34"/>
    <mergeCell ref="B50:C50"/>
    <mergeCell ref="J64:Q64"/>
    <mergeCell ref="J65:Q66"/>
    <mergeCell ref="B54:C54"/>
    <mergeCell ref="B55:C55"/>
    <mergeCell ref="B57:C57"/>
    <mergeCell ref="B46:C46"/>
    <mergeCell ref="H56:R56"/>
    <mergeCell ref="H57:R57"/>
    <mergeCell ref="H59:R59"/>
    <mergeCell ref="H58:R58"/>
    <mergeCell ref="C65:C66"/>
    <mergeCell ref="D64:E64"/>
    <mergeCell ref="D65:E66"/>
    <mergeCell ref="G64:I64"/>
    <mergeCell ref="G65:I66"/>
    <mergeCell ref="B62:C62"/>
    <mergeCell ref="H55:Q55"/>
    <mergeCell ref="H52:K52"/>
    <mergeCell ref="H50:L51"/>
    <mergeCell ref="H53:L54"/>
    <mergeCell ref="O52:Q52"/>
    <mergeCell ref="M54:N54"/>
    <mergeCell ref="M53:N53"/>
    <mergeCell ref="O53:Q53"/>
  </mergeCells>
  <phoneticPr fontId="0" type="noConversion"/>
  <pageMargins left="0.5" right="0.5" top="0.55000000000000004" bottom="0.4" header="0.5" footer="0.22"/>
  <pageSetup scale="71" orientation="portrait" r:id="rId1"/>
  <headerFooter alignWithMargins="0">
    <oddFooter>&amp;RVer. JULY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83B8-B377-440C-BB61-27517811E05A}">
  <dimension ref="A1:K46"/>
  <sheetViews>
    <sheetView view="pageBreakPreview" zoomScale="145" zoomScaleNormal="100" zoomScaleSheetLayoutView="145" workbookViewId="0">
      <selection activeCell="H20" sqref="H20"/>
    </sheetView>
  </sheetViews>
  <sheetFormatPr defaultColWidth="8.453125" defaultRowHeight="13" x14ac:dyDescent="0.3"/>
  <cols>
    <col min="1" max="1" width="6" style="63" customWidth="1"/>
    <col min="2" max="2" width="11.1796875" style="63" customWidth="1"/>
    <col min="3" max="3" width="18" style="63" customWidth="1"/>
    <col min="4" max="4" width="16" style="65" customWidth="1"/>
    <col min="5" max="5" width="15.1796875" style="65" customWidth="1"/>
    <col min="6" max="6" width="14.453125" style="65" customWidth="1"/>
    <col min="7" max="7" width="14" style="65" customWidth="1"/>
    <col min="8" max="8" width="13.54296875" style="72" customWidth="1"/>
    <col min="9" max="9" width="10" style="79" customWidth="1"/>
    <col min="10" max="10" width="15.26953125" style="72" customWidth="1"/>
    <col min="11" max="11" width="13.54296875" style="72" customWidth="1"/>
    <col min="12" max="12" width="2.54296875" style="63" customWidth="1"/>
    <col min="13" max="16384" width="8.453125" style="63"/>
  </cols>
  <sheetData>
    <row r="1" spans="1:11" s="80" customFormat="1" ht="25.5" thickBot="1" x14ac:dyDescent="0.55000000000000004">
      <c r="A1" s="362" t="s">
        <v>84</v>
      </c>
      <c r="B1" s="362"/>
      <c r="C1" s="362"/>
      <c r="D1" s="362"/>
      <c r="E1" s="62"/>
      <c r="F1" s="62"/>
      <c r="G1" s="62"/>
      <c r="H1" s="62"/>
      <c r="I1" s="64"/>
      <c r="J1" s="62"/>
      <c r="K1" s="62"/>
    </row>
    <row r="2" spans="1:11" s="132" customFormat="1" ht="12.75" customHeight="1" thickTop="1" x14ac:dyDescent="0.25">
      <c r="A2" s="146" t="s">
        <v>93</v>
      </c>
      <c r="B2" s="147"/>
      <c r="C2" s="369">
        <f>INVOICE!E14</f>
        <v>0</v>
      </c>
      <c r="D2" s="370"/>
      <c r="E2" s="148"/>
      <c r="F2" s="148"/>
      <c r="G2" s="148"/>
      <c r="H2" s="149" t="s">
        <v>88</v>
      </c>
      <c r="I2" s="343">
        <f>INVOICE!K4</f>
        <v>0</v>
      </c>
      <c r="J2" s="343"/>
      <c r="K2" s="344"/>
    </row>
    <row r="3" spans="1:11" s="132" customFormat="1" ht="12.75" customHeight="1" x14ac:dyDescent="0.25">
      <c r="A3" s="150" t="s">
        <v>94</v>
      </c>
      <c r="B3" s="133"/>
      <c r="C3" s="347">
        <f>INVOICE!K9</f>
        <v>0</v>
      </c>
      <c r="D3" s="347"/>
      <c r="E3" s="134"/>
      <c r="F3" s="134"/>
      <c r="G3" s="134"/>
      <c r="H3" s="145" t="s">
        <v>89</v>
      </c>
      <c r="I3" s="345">
        <f>INVOICE!K6</f>
        <v>0</v>
      </c>
      <c r="J3" s="345"/>
      <c r="K3" s="346"/>
    </row>
    <row r="4" spans="1:11" s="132" customFormat="1" ht="12.75" customHeight="1" x14ac:dyDescent="0.25">
      <c r="A4" s="150" t="s">
        <v>95</v>
      </c>
      <c r="B4" s="133"/>
      <c r="C4" s="347">
        <f>INVOICE!K10</f>
        <v>0</v>
      </c>
      <c r="D4" s="347"/>
      <c r="E4" s="134"/>
      <c r="F4" s="134"/>
      <c r="G4" s="134"/>
      <c r="H4" s="145" t="s">
        <v>90</v>
      </c>
      <c r="I4" s="347">
        <f>INVOICE!K7</f>
        <v>0</v>
      </c>
      <c r="J4" s="347"/>
      <c r="K4" s="348"/>
    </row>
    <row r="5" spans="1:11" s="132" customFormat="1" ht="12.75" customHeight="1" x14ac:dyDescent="0.25">
      <c r="A5" s="150"/>
      <c r="B5" s="133"/>
      <c r="C5" s="347">
        <f>INVOICE!K11</f>
        <v>0</v>
      </c>
      <c r="D5" s="347"/>
      <c r="E5" s="134"/>
      <c r="F5" s="134"/>
      <c r="G5" s="134"/>
      <c r="H5" s="145" t="s">
        <v>91</v>
      </c>
      <c r="I5" s="347">
        <f>INVOICE!K8</f>
        <v>0</v>
      </c>
      <c r="J5" s="347"/>
      <c r="K5" s="348"/>
    </row>
    <row r="6" spans="1:11" s="132" customFormat="1" ht="12.75" customHeight="1" thickBot="1" x14ac:dyDescent="0.55000000000000004">
      <c r="A6" s="151"/>
      <c r="B6" s="135"/>
      <c r="C6" s="135"/>
      <c r="D6" s="136"/>
      <c r="E6" s="136"/>
      <c r="F6" s="136"/>
      <c r="G6" s="136"/>
      <c r="H6" s="136"/>
      <c r="I6" s="137"/>
      <c r="J6" s="136"/>
      <c r="K6" s="152"/>
    </row>
    <row r="7" spans="1:11" s="80" customFormat="1" ht="13.5" thickTop="1" x14ac:dyDescent="0.3">
      <c r="A7" s="66" t="s">
        <v>48</v>
      </c>
      <c r="B7" s="349" t="s">
        <v>49</v>
      </c>
      <c r="C7" s="350"/>
      <c r="D7" s="67" t="s">
        <v>50</v>
      </c>
      <c r="E7" s="67" t="s">
        <v>51</v>
      </c>
      <c r="F7" s="67" t="s">
        <v>52</v>
      </c>
      <c r="G7" s="67" t="s">
        <v>53</v>
      </c>
      <c r="H7" s="68" t="s">
        <v>54</v>
      </c>
      <c r="I7" s="69" t="s">
        <v>55</v>
      </c>
      <c r="J7" s="70" t="s">
        <v>56</v>
      </c>
      <c r="K7" s="71" t="s">
        <v>57</v>
      </c>
    </row>
    <row r="8" spans="1:11" s="81" customFormat="1" x14ac:dyDescent="0.3">
      <c r="A8" s="105" t="s">
        <v>58</v>
      </c>
      <c r="B8" s="351" t="s">
        <v>59</v>
      </c>
      <c r="C8" s="352"/>
      <c r="D8" s="106" t="s">
        <v>60</v>
      </c>
      <c r="E8" s="107" t="s">
        <v>61</v>
      </c>
      <c r="F8" s="108"/>
      <c r="G8" s="106" t="s">
        <v>62</v>
      </c>
      <c r="H8" s="109" t="s">
        <v>63</v>
      </c>
      <c r="I8" s="110" t="s">
        <v>6</v>
      </c>
      <c r="J8" s="111" t="s">
        <v>64</v>
      </c>
      <c r="K8" s="112" t="s">
        <v>65</v>
      </c>
    </row>
    <row r="9" spans="1:11" s="80" customFormat="1" x14ac:dyDescent="0.3">
      <c r="A9" s="113" t="s">
        <v>66</v>
      </c>
      <c r="B9" s="341"/>
      <c r="C9" s="342"/>
      <c r="D9" s="106" t="s">
        <v>67</v>
      </c>
      <c r="E9" s="106" t="s">
        <v>68</v>
      </c>
      <c r="F9" s="106" t="s">
        <v>69</v>
      </c>
      <c r="G9" s="106" t="s">
        <v>70</v>
      </c>
      <c r="H9" s="109" t="s">
        <v>71</v>
      </c>
      <c r="I9" s="114" t="s">
        <v>72</v>
      </c>
      <c r="J9" s="111" t="s">
        <v>73</v>
      </c>
      <c r="K9" s="115" t="s">
        <v>98</v>
      </c>
    </row>
    <row r="10" spans="1:11" s="80" customFormat="1" x14ac:dyDescent="0.3">
      <c r="A10" s="116"/>
      <c r="B10" s="341"/>
      <c r="C10" s="342"/>
      <c r="D10" s="117"/>
      <c r="E10" s="106" t="s">
        <v>74</v>
      </c>
      <c r="F10" s="118"/>
      <c r="G10" s="106" t="s">
        <v>75</v>
      </c>
      <c r="H10" s="109" t="s">
        <v>76</v>
      </c>
      <c r="I10" s="119"/>
      <c r="J10" s="120" t="s">
        <v>77</v>
      </c>
      <c r="K10" s="121" t="s">
        <v>97</v>
      </c>
    </row>
    <row r="11" spans="1:11" s="80" customFormat="1" x14ac:dyDescent="0.3">
      <c r="A11" s="116"/>
      <c r="B11" s="341"/>
      <c r="C11" s="342"/>
      <c r="D11" s="117"/>
      <c r="E11" s="122" t="s">
        <v>78</v>
      </c>
      <c r="F11" s="117"/>
      <c r="G11" s="122" t="s">
        <v>79</v>
      </c>
      <c r="H11" s="109" t="s">
        <v>80</v>
      </c>
      <c r="I11" s="119"/>
      <c r="J11" s="123"/>
      <c r="K11" s="124" t="s">
        <v>96</v>
      </c>
    </row>
    <row r="12" spans="1:11" s="80" customFormat="1" x14ac:dyDescent="0.3">
      <c r="A12" s="125"/>
      <c r="B12" s="355"/>
      <c r="C12" s="356"/>
      <c r="D12" s="126"/>
      <c r="E12" s="126"/>
      <c r="F12" s="126"/>
      <c r="G12" s="127" t="s">
        <v>81</v>
      </c>
      <c r="H12" s="128" t="s">
        <v>82</v>
      </c>
      <c r="I12" s="129"/>
      <c r="J12" s="130"/>
      <c r="K12" s="131"/>
    </row>
    <row r="13" spans="1:11" s="80" customFormat="1" x14ac:dyDescent="0.3">
      <c r="A13" s="138" t="s">
        <v>48</v>
      </c>
      <c r="B13" s="357" t="s">
        <v>92</v>
      </c>
      <c r="C13" s="357"/>
      <c r="D13" s="139"/>
      <c r="E13" s="139"/>
      <c r="F13" s="139"/>
      <c r="G13" s="140"/>
      <c r="H13" s="141"/>
      <c r="I13" s="142"/>
      <c r="J13" s="143"/>
      <c r="K13" s="144"/>
    </row>
    <row r="14" spans="1:11" x14ac:dyDescent="0.3">
      <c r="A14" s="82">
        <v>1</v>
      </c>
      <c r="B14" s="358"/>
      <c r="C14" s="359"/>
      <c r="D14" s="83">
        <v>0</v>
      </c>
      <c r="E14" s="83">
        <v>0</v>
      </c>
      <c r="F14" s="83">
        <v>0</v>
      </c>
      <c r="G14" s="83">
        <v>0</v>
      </c>
      <c r="H14" s="84">
        <f>E14+F14+G14</f>
        <v>0</v>
      </c>
      <c r="I14" s="85" t="str">
        <f t="shared" ref="I14:I42" si="0">IF(H14=0,"",IF(ISERR(H14/D14),"",H14/D14))</f>
        <v/>
      </c>
      <c r="J14" s="84">
        <f>IF(I14=0,"",IF(ISERR(D14-H14),"",D14-H14))</f>
        <v>0</v>
      </c>
      <c r="K14" s="153">
        <f>H14*5%</f>
        <v>0</v>
      </c>
    </row>
    <row r="15" spans="1:11" x14ac:dyDescent="0.3">
      <c r="A15" s="82">
        <f>A14+1</f>
        <v>2</v>
      </c>
      <c r="B15" s="353"/>
      <c r="C15" s="354"/>
      <c r="D15" s="83"/>
      <c r="E15" s="83">
        <v>0</v>
      </c>
      <c r="F15" s="83"/>
      <c r="G15" s="83">
        <v>0</v>
      </c>
      <c r="H15" s="84">
        <f t="shared" ref="H15:H41" si="1">E15+F15+G15</f>
        <v>0</v>
      </c>
      <c r="I15" s="85" t="str">
        <f t="shared" si="0"/>
        <v/>
      </c>
      <c r="J15" s="84">
        <f t="shared" ref="J15:J42" si="2">IF(I15=0,"",IF(ISERR(D15-H15),"",D15-H15))</f>
        <v>0</v>
      </c>
      <c r="K15" s="153">
        <f>H15*5%</f>
        <v>0</v>
      </c>
    </row>
    <row r="16" spans="1:11" x14ac:dyDescent="0.3">
      <c r="A16" s="82">
        <f t="shared" ref="A16:A33" si="3">A15+1</f>
        <v>3</v>
      </c>
      <c r="B16" s="353"/>
      <c r="C16" s="354"/>
      <c r="D16" s="83">
        <v>0</v>
      </c>
      <c r="E16" s="83">
        <v>0</v>
      </c>
      <c r="F16" s="83">
        <v>0</v>
      </c>
      <c r="G16" s="83">
        <v>0</v>
      </c>
      <c r="H16" s="84">
        <f t="shared" si="1"/>
        <v>0</v>
      </c>
      <c r="I16" s="85" t="str">
        <f t="shared" si="0"/>
        <v/>
      </c>
      <c r="J16" s="84">
        <f t="shared" si="2"/>
        <v>0</v>
      </c>
      <c r="K16" s="153">
        <f t="shared" ref="K16:K41" si="4">H16*5%</f>
        <v>0</v>
      </c>
    </row>
    <row r="17" spans="1:11" x14ac:dyDescent="0.3">
      <c r="A17" s="82">
        <f t="shared" si="3"/>
        <v>4</v>
      </c>
      <c r="B17" s="353"/>
      <c r="C17" s="354"/>
      <c r="D17" s="83">
        <v>0</v>
      </c>
      <c r="E17" s="83">
        <v>0</v>
      </c>
      <c r="F17" s="83">
        <v>0</v>
      </c>
      <c r="G17" s="83">
        <v>0</v>
      </c>
      <c r="H17" s="84">
        <f t="shared" si="1"/>
        <v>0</v>
      </c>
      <c r="I17" s="85" t="str">
        <f t="shared" si="0"/>
        <v/>
      </c>
      <c r="J17" s="84">
        <f t="shared" si="2"/>
        <v>0</v>
      </c>
      <c r="K17" s="153">
        <f t="shared" si="4"/>
        <v>0</v>
      </c>
    </row>
    <row r="18" spans="1:11" x14ac:dyDescent="0.3">
      <c r="A18" s="82">
        <f t="shared" si="3"/>
        <v>5</v>
      </c>
      <c r="B18" s="353"/>
      <c r="C18" s="354"/>
      <c r="D18" s="83">
        <v>0</v>
      </c>
      <c r="E18" s="83">
        <v>0</v>
      </c>
      <c r="F18" s="83">
        <v>0</v>
      </c>
      <c r="G18" s="83">
        <v>0</v>
      </c>
      <c r="H18" s="84">
        <f t="shared" si="1"/>
        <v>0</v>
      </c>
      <c r="I18" s="85" t="str">
        <f t="shared" si="0"/>
        <v/>
      </c>
      <c r="J18" s="84">
        <f t="shared" si="2"/>
        <v>0</v>
      </c>
      <c r="K18" s="153">
        <f t="shared" si="4"/>
        <v>0</v>
      </c>
    </row>
    <row r="19" spans="1:11" x14ac:dyDescent="0.3">
      <c r="A19" s="82">
        <f t="shared" si="3"/>
        <v>6</v>
      </c>
      <c r="B19" s="353"/>
      <c r="C19" s="354"/>
      <c r="D19" s="83">
        <v>0</v>
      </c>
      <c r="E19" s="83">
        <v>0</v>
      </c>
      <c r="F19" s="83">
        <v>0</v>
      </c>
      <c r="G19" s="83">
        <v>0</v>
      </c>
      <c r="H19" s="84">
        <f t="shared" si="1"/>
        <v>0</v>
      </c>
      <c r="I19" s="85" t="str">
        <f t="shared" si="0"/>
        <v/>
      </c>
      <c r="J19" s="84">
        <f t="shared" si="2"/>
        <v>0</v>
      </c>
      <c r="K19" s="153">
        <f t="shared" si="4"/>
        <v>0</v>
      </c>
    </row>
    <row r="20" spans="1:11" x14ac:dyDescent="0.3">
      <c r="A20" s="82">
        <f t="shared" si="3"/>
        <v>7</v>
      </c>
      <c r="B20" s="353"/>
      <c r="C20" s="354"/>
      <c r="D20" s="83">
        <v>0</v>
      </c>
      <c r="E20" s="83">
        <v>0</v>
      </c>
      <c r="F20" s="83">
        <v>0</v>
      </c>
      <c r="G20" s="83">
        <v>0</v>
      </c>
      <c r="H20" s="84">
        <f t="shared" si="1"/>
        <v>0</v>
      </c>
      <c r="I20" s="85" t="str">
        <f t="shared" si="0"/>
        <v/>
      </c>
      <c r="J20" s="84">
        <f t="shared" si="2"/>
        <v>0</v>
      </c>
      <c r="K20" s="153">
        <f t="shared" si="4"/>
        <v>0</v>
      </c>
    </row>
    <row r="21" spans="1:11" x14ac:dyDescent="0.3">
      <c r="A21" s="82">
        <f t="shared" si="3"/>
        <v>8</v>
      </c>
      <c r="B21" s="353"/>
      <c r="C21" s="354"/>
      <c r="D21" s="83">
        <v>0</v>
      </c>
      <c r="E21" s="83">
        <v>0</v>
      </c>
      <c r="F21" s="83">
        <v>0</v>
      </c>
      <c r="G21" s="83">
        <v>0</v>
      </c>
      <c r="H21" s="84">
        <f t="shared" si="1"/>
        <v>0</v>
      </c>
      <c r="I21" s="85" t="str">
        <f t="shared" si="0"/>
        <v/>
      </c>
      <c r="J21" s="84">
        <f t="shared" si="2"/>
        <v>0</v>
      </c>
      <c r="K21" s="153">
        <f t="shared" si="4"/>
        <v>0</v>
      </c>
    </row>
    <row r="22" spans="1:11" x14ac:dyDescent="0.3">
      <c r="A22" s="82">
        <f t="shared" si="3"/>
        <v>9</v>
      </c>
      <c r="B22" s="353"/>
      <c r="C22" s="354"/>
      <c r="D22" s="83">
        <v>0</v>
      </c>
      <c r="E22" s="83">
        <v>0</v>
      </c>
      <c r="F22" s="83">
        <v>0</v>
      </c>
      <c r="G22" s="83">
        <v>0</v>
      </c>
      <c r="H22" s="84">
        <f t="shared" si="1"/>
        <v>0</v>
      </c>
      <c r="I22" s="85" t="str">
        <f t="shared" si="0"/>
        <v/>
      </c>
      <c r="J22" s="84">
        <f t="shared" si="2"/>
        <v>0</v>
      </c>
      <c r="K22" s="153">
        <f t="shared" si="4"/>
        <v>0</v>
      </c>
    </row>
    <row r="23" spans="1:11" x14ac:dyDescent="0.3">
      <c r="A23" s="82">
        <f t="shared" si="3"/>
        <v>10</v>
      </c>
      <c r="B23" s="353"/>
      <c r="C23" s="354"/>
      <c r="D23" s="83">
        <v>0</v>
      </c>
      <c r="E23" s="83">
        <v>0</v>
      </c>
      <c r="F23" s="83">
        <v>0</v>
      </c>
      <c r="G23" s="83">
        <v>0</v>
      </c>
      <c r="H23" s="84">
        <f t="shared" si="1"/>
        <v>0</v>
      </c>
      <c r="I23" s="85" t="str">
        <f t="shared" si="0"/>
        <v/>
      </c>
      <c r="J23" s="84">
        <f t="shared" si="2"/>
        <v>0</v>
      </c>
      <c r="K23" s="153">
        <f t="shared" si="4"/>
        <v>0</v>
      </c>
    </row>
    <row r="24" spans="1:11" x14ac:dyDescent="0.3">
      <c r="A24" s="82">
        <f t="shared" si="3"/>
        <v>11</v>
      </c>
      <c r="B24" s="353"/>
      <c r="C24" s="354"/>
      <c r="D24" s="83">
        <v>0</v>
      </c>
      <c r="E24" s="83">
        <v>0</v>
      </c>
      <c r="F24" s="83">
        <v>0</v>
      </c>
      <c r="G24" s="83">
        <v>0</v>
      </c>
      <c r="H24" s="84">
        <f t="shared" si="1"/>
        <v>0</v>
      </c>
      <c r="I24" s="85" t="str">
        <f t="shared" si="0"/>
        <v/>
      </c>
      <c r="J24" s="84">
        <f t="shared" si="2"/>
        <v>0</v>
      </c>
      <c r="K24" s="153">
        <f t="shared" si="4"/>
        <v>0</v>
      </c>
    </row>
    <row r="25" spans="1:11" x14ac:dyDescent="0.3">
      <c r="A25" s="82">
        <f t="shared" si="3"/>
        <v>12</v>
      </c>
      <c r="B25" s="353"/>
      <c r="C25" s="354"/>
      <c r="D25" s="83">
        <v>0</v>
      </c>
      <c r="E25" s="83">
        <v>0</v>
      </c>
      <c r="F25" s="83">
        <v>0</v>
      </c>
      <c r="G25" s="83">
        <v>0</v>
      </c>
      <c r="H25" s="84">
        <f t="shared" si="1"/>
        <v>0</v>
      </c>
      <c r="I25" s="85" t="str">
        <f t="shared" si="0"/>
        <v/>
      </c>
      <c r="J25" s="84">
        <f t="shared" si="2"/>
        <v>0</v>
      </c>
      <c r="K25" s="153">
        <f t="shared" si="4"/>
        <v>0</v>
      </c>
    </row>
    <row r="26" spans="1:11" x14ac:dyDescent="0.3">
      <c r="A26" s="82">
        <f t="shared" si="3"/>
        <v>13</v>
      </c>
      <c r="B26" s="353"/>
      <c r="C26" s="354"/>
      <c r="D26" s="83">
        <v>0</v>
      </c>
      <c r="E26" s="83">
        <v>0</v>
      </c>
      <c r="F26" s="83">
        <v>0</v>
      </c>
      <c r="G26" s="83">
        <v>0</v>
      </c>
      <c r="H26" s="84">
        <f t="shared" si="1"/>
        <v>0</v>
      </c>
      <c r="I26" s="86" t="str">
        <f t="shared" si="0"/>
        <v/>
      </c>
      <c r="J26" s="84">
        <f t="shared" si="2"/>
        <v>0</v>
      </c>
      <c r="K26" s="153">
        <f t="shared" si="4"/>
        <v>0</v>
      </c>
    </row>
    <row r="27" spans="1:11" x14ac:dyDescent="0.3">
      <c r="A27" s="82">
        <f t="shared" si="3"/>
        <v>14</v>
      </c>
      <c r="B27" s="353"/>
      <c r="C27" s="354"/>
      <c r="D27" s="83">
        <v>0</v>
      </c>
      <c r="E27" s="83">
        <v>0</v>
      </c>
      <c r="F27" s="83">
        <v>0</v>
      </c>
      <c r="G27" s="83">
        <v>0</v>
      </c>
      <c r="H27" s="84">
        <f t="shared" si="1"/>
        <v>0</v>
      </c>
      <c r="I27" s="86" t="str">
        <f t="shared" si="0"/>
        <v/>
      </c>
      <c r="J27" s="84">
        <f t="shared" si="2"/>
        <v>0</v>
      </c>
      <c r="K27" s="153">
        <f t="shared" si="4"/>
        <v>0</v>
      </c>
    </row>
    <row r="28" spans="1:11" x14ac:dyDescent="0.3">
      <c r="A28" s="82">
        <f t="shared" si="3"/>
        <v>15</v>
      </c>
      <c r="B28" s="353"/>
      <c r="C28" s="354"/>
      <c r="D28" s="83">
        <v>0</v>
      </c>
      <c r="E28" s="83">
        <v>0</v>
      </c>
      <c r="F28" s="83">
        <v>0</v>
      </c>
      <c r="G28" s="83">
        <v>0</v>
      </c>
      <c r="H28" s="84">
        <f t="shared" si="1"/>
        <v>0</v>
      </c>
      <c r="I28" s="86" t="str">
        <f t="shared" si="0"/>
        <v/>
      </c>
      <c r="J28" s="84">
        <f t="shared" si="2"/>
        <v>0</v>
      </c>
      <c r="K28" s="153">
        <f t="shared" si="4"/>
        <v>0</v>
      </c>
    </row>
    <row r="29" spans="1:11" x14ac:dyDescent="0.3">
      <c r="A29" s="82">
        <f t="shared" si="3"/>
        <v>16</v>
      </c>
      <c r="B29" s="353"/>
      <c r="C29" s="354"/>
      <c r="D29" s="83">
        <v>0</v>
      </c>
      <c r="E29" s="83">
        <v>0</v>
      </c>
      <c r="F29" s="83">
        <v>0</v>
      </c>
      <c r="G29" s="83">
        <v>0</v>
      </c>
      <c r="H29" s="84">
        <f t="shared" si="1"/>
        <v>0</v>
      </c>
      <c r="I29" s="86" t="str">
        <f t="shared" si="0"/>
        <v/>
      </c>
      <c r="J29" s="84">
        <f t="shared" si="2"/>
        <v>0</v>
      </c>
      <c r="K29" s="153">
        <f t="shared" si="4"/>
        <v>0</v>
      </c>
    </row>
    <row r="30" spans="1:11" x14ac:dyDescent="0.3">
      <c r="A30" s="82">
        <f t="shared" si="3"/>
        <v>17</v>
      </c>
      <c r="B30" s="353"/>
      <c r="C30" s="354"/>
      <c r="D30" s="83">
        <v>0</v>
      </c>
      <c r="E30" s="83">
        <v>0</v>
      </c>
      <c r="F30" s="83">
        <v>0</v>
      </c>
      <c r="G30" s="83">
        <v>0</v>
      </c>
      <c r="H30" s="84">
        <f t="shared" si="1"/>
        <v>0</v>
      </c>
      <c r="I30" s="86" t="str">
        <f t="shared" si="0"/>
        <v/>
      </c>
      <c r="J30" s="84">
        <f t="shared" si="2"/>
        <v>0</v>
      </c>
      <c r="K30" s="153">
        <f t="shared" si="4"/>
        <v>0</v>
      </c>
    </row>
    <row r="31" spans="1:11" x14ac:dyDescent="0.3">
      <c r="A31" s="82">
        <f t="shared" si="3"/>
        <v>18</v>
      </c>
      <c r="B31" s="353"/>
      <c r="C31" s="354"/>
      <c r="D31" s="83">
        <v>0</v>
      </c>
      <c r="E31" s="83">
        <v>0</v>
      </c>
      <c r="F31" s="83">
        <v>0</v>
      </c>
      <c r="G31" s="83">
        <v>0</v>
      </c>
      <c r="H31" s="84">
        <f>E31+F31+G31</f>
        <v>0</v>
      </c>
      <c r="I31" s="86" t="str">
        <f t="shared" si="0"/>
        <v/>
      </c>
      <c r="J31" s="84">
        <f t="shared" si="2"/>
        <v>0</v>
      </c>
      <c r="K31" s="153">
        <f t="shared" si="4"/>
        <v>0</v>
      </c>
    </row>
    <row r="32" spans="1:11" x14ac:dyDescent="0.3">
      <c r="A32" s="82">
        <f t="shared" si="3"/>
        <v>19</v>
      </c>
      <c r="B32" s="353"/>
      <c r="C32" s="354"/>
      <c r="D32" s="83">
        <v>0</v>
      </c>
      <c r="E32" s="83">
        <v>0</v>
      </c>
      <c r="F32" s="83">
        <v>0</v>
      </c>
      <c r="G32" s="83">
        <v>0</v>
      </c>
      <c r="H32" s="84">
        <f t="shared" si="1"/>
        <v>0</v>
      </c>
      <c r="I32" s="86" t="str">
        <f t="shared" si="0"/>
        <v/>
      </c>
      <c r="J32" s="84">
        <f t="shared" si="2"/>
        <v>0</v>
      </c>
      <c r="K32" s="153">
        <f t="shared" si="4"/>
        <v>0</v>
      </c>
    </row>
    <row r="33" spans="1:11" x14ac:dyDescent="0.3">
      <c r="A33" s="82">
        <f t="shared" si="3"/>
        <v>20</v>
      </c>
      <c r="B33" s="353"/>
      <c r="C33" s="354"/>
      <c r="D33" s="83">
        <v>0</v>
      </c>
      <c r="E33" s="83">
        <v>0</v>
      </c>
      <c r="F33" s="83">
        <v>0</v>
      </c>
      <c r="G33" s="83">
        <v>0</v>
      </c>
      <c r="H33" s="84">
        <f t="shared" si="1"/>
        <v>0</v>
      </c>
      <c r="I33" s="86" t="str">
        <f t="shared" si="0"/>
        <v/>
      </c>
      <c r="J33" s="84">
        <f t="shared" si="2"/>
        <v>0</v>
      </c>
      <c r="K33" s="153">
        <f t="shared" si="4"/>
        <v>0</v>
      </c>
    </row>
    <row r="34" spans="1:11" x14ac:dyDescent="0.3">
      <c r="A34" s="82"/>
      <c r="B34" s="353"/>
      <c r="C34" s="354"/>
      <c r="D34" s="83">
        <v>0</v>
      </c>
      <c r="E34" s="83">
        <v>0</v>
      </c>
      <c r="F34" s="83">
        <v>0</v>
      </c>
      <c r="G34" s="83">
        <v>0</v>
      </c>
      <c r="H34" s="84">
        <f t="shared" si="1"/>
        <v>0</v>
      </c>
      <c r="I34" s="86" t="str">
        <f t="shared" si="0"/>
        <v/>
      </c>
      <c r="J34" s="84">
        <f t="shared" si="2"/>
        <v>0</v>
      </c>
      <c r="K34" s="153">
        <f t="shared" si="4"/>
        <v>0</v>
      </c>
    </row>
    <row r="35" spans="1:11" x14ac:dyDescent="0.3">
      <c r="A35" s="87" t="s">
        <v>85</v>
      </c>
      <c r="B35" s="360" t="s">
        <v>86</v>
      </c>
      <c r="C35" s="361"/>
      <c r="D35" s="88"/>
      <c r="E35" s="88"/>
      <c r="F35" s="88"/>
      <c r="G35" s="88"/>
      <c r="H35" s="89"/>
      <c r="I35" s="90"/>
      <c r="J35" s="89"/>
      <c r="K35" s="154"/>
    </row>
    <row r="36" spans="1:11" x14ac:dyDescent="0.3">
      <c r="A36" s="82">
        <v>1</v>
      </c>
      <c r="B36" s="358"/>
      <c r="C36" s="359"/>
      <c r="D36" s="83">
        <v>0</v>
      </c>
      <c r="E36" s="83">
        <v>0</v>
      </c>
      <c r="F36" s="83">
        <v>0</v>
      </c>
      <c r="G36" s="83">
        <v>0</v>
      </c>
      <c r="H36" s="84">
        <f t="shared" si="1"/>
        <v>0</v>
      </c>
      <c r="I36" s="86" t="str">
        <f t="shared" si="0"/>
        <v/>
      </c>
      <c r="J36" s="84">
        <f t="shared" si="2"/>
        <v>0</v>
      </c>
      <c r="K36" s="153">
        <f t="shared" si="4"/>
        <v>0</v>
      </c>
    </row>
    <row r="37" spans="1:11" x14ac:dyDescent="0.3">
      <c r="A37" s="82">
        <v>2</v>
      </c>
      <c r="B37" s="353"/>
      <c r="C37" s="354"/>
      <c r="D37" s="83">
        <v>0</v>
      </c>
      <c r="E37" s="83">
        <v>0</v>
      </c>
      <c r="F37" s="83">
        <v>0</v>
      </c>
      <c r="G37" s="83">
        <v>0</v>
      </c>
      <c r="H37" s="84">
        <f t="shared" si="1"/>
        <v>0</v>
      </c>
      <c r="I37" s="86" t="str">
        <f t="shared" si="0"/>
        <v/>
      </c>
      <c r="J37" s="84">
        <f t="shared" si="2"/>
        <v>0</v>
      </c>
      <c r="K37" s="153">
        <f t="shared" si="4"/>
        <v>0</v>
      </c>
    </row>
    <row r="38" spans="1:11" x14ac:dyDescent="0.3">
      <c r="A38" s="82">
        <v>3</v>
      </c>
      <c r="B38" s="353"/>
      <c r="C38" s="354"/>
      <c r="D38" s="83">
        <v>0</v>
      </c>
      <c r="E38" s="83">
        <v>0</v>
      </c>
      <c r="F38" s="83">
        <v>0</v>
      </c>
      <c r="G38" s="83">
        <v>0</v>
      </c>
      <c r="H38" s="84">
        <f t="shared" si="1"/>
        <v>0</v>
      </c>
      <c r="I38" s="86" t="str">
        <f t="shared" si="0"/>
        <v/>
      </c>
      <c r="J38" s="84">
        <f t="shared" si="2"/>
        <v>0</v>
      </c>
      <c r="K38" s="153">
        <f t="shared" si="4"/>
        <v>0</v>
      </c>
    </row>
    <row r="39" spans="1:11" x14ac:dyDescent="0.3">
      <c r="A39" s="82">
        <v>4</v>
      </c>
      <c r="B39" s="353"/>
      <c r="C39" s="354"/>
      <c r="D39" s="83">
        <v>0</v>
      </c>
      <c r="E39" s="83">
        <v>0</v>
      </c>
      <c r="F39" s="83">
        <v>0</v>
      </c>
      <c r="G39" s="83">
        <v>0</v>
      </c>
      <c r="H39" s="84">
        <f t="shared" si="1"/>
        <v>0</v>
      </c>
      <c r="I39" s="86" t="str">
        <f t="shared" si="0"/>
        <v/>
      </c>
      <c r="J39" s="84">
        <f t="shared" si="2"/>
        <v>0</v>
      </c>
      <c r="K39" s="153">
        <f t="shared" si="4"/>
        <v>0</v>
      </c>
    </row>
    <row r="40" spans="1:11" x14ac:dyDescent="0.3">
      <c r="A40" s="82">
        <v>5</v>
      </c>
      <c r="B40" s="353"/>
      <c r="C40" s="354"/>
      <c r="D40" s="83">
        <v>0</v>
      </c>
      <c r="E40" s="83">
        <v>0</v>
      </c>
      <c r="F40" s="83">
        <v>0</v>
      </c>
      <c r="G40" s="83">
        <v>0</v>
      </c>
      <c r="H40" s="84">
        <f t="shared" si="1"/>
        <v>0</v>
      </c>
      <c r="I40" s="86" t="str">
        <f t="shared" si="0"/>
        <v/>
      </c>
      <c r="J40" s="84">
        <f t="shared" si="2"/>
        <v>0</v>
      </c>
      <c r="K40" s="153">
        <f t="shared" si="4"/>
        <v>0</v>
      </c>
    </row>
    <row r="41" spans="1:11" x14ac:dyDescent="0.3">
      <c r="A41" s="82"/>
      <c r="B41" s="353"/>
      <c r="C41" s="354"/>
      <c r="D41" s="83">
        <v>0</v>
      </c>
      <c r="E41" s="83">
        <v>0</v>
      </c>
      <c r="F41" s="83">
        <v>0</v>
      </c>
      <c r="G41" s="83">
        <v>0</v>
      </c>
      <c r="H41" s="84">
        <f t="shared" si="1"/>
        <v>0</v>
      </c>
      <c r="I41" s="86" t="str">
        <f t="shared" si="0"/>
        <v/>
      </c>
      <c r="J41" s="84">
        <f t="shared" si="2"/>
        <v>0</v>
      </c>
      <c r="K41" s="153">
        <f t="shared" si="4"/>
        <v>0</v>
      </c>
    </row>
    <row r="42" spans="1:11" x14ac:dyDescent="0.3">
      <c r="A42" s="91"/>
      <c r="B42" s="363"/>
      <c r="C42" s="364"/>
      <c r="D42" s="92"/>
      <c r="E42" s="92"/>
      <c r="F42" s="92"/>
      <c r="G42" s="92"/>
      <c r="H42" s="93" t="str">
        <f t="shared" ref="H42" si="5">IF(E42+F42+G42=0,"",E42+F42+G42)</f>
        <v/>
      </c>
      <c r="I42" s="94" t="str">
        <f t="shared" si="0"/>
        <v/>
      </c>
      <c r="J42" s="93" t="str">
        <f t="shared" si="2"/>
        <v/>
      </c>
      <c r="K42" s="95" t="str">
        <f>IF(J42=0,"",IF(ISERR(H42*#REF!),"",H42*#REF!))</f>
        <v/>
      </c>
    </row>
    <row r="43" spans="1:11" s="72" customFormat="1" x14ac:dyDescent="0.3">
      <c r="A43" s="96"/>
      <c r="B43" s="365" t="s">
        <v>83</v>
      </c>
      <c r="C43" s="366"/>
      <c r="D43" s="97">
        <f>SUM(D14:D42)</f>
        <v>0</v>
      </c>
      <c r="E43" s="97">
        <f>SUM(E14:E42)</f>
        <v>0</v>
      </c>
      <c r="F43" s="97">
        <f>SUM(F14:F42)</f>
        <v>0</v>
      </c>
      <c r="G43" s="97">
        <f>SUM(G14:G42)</f>
        <v>0</v>
      </c>
      <c r="H43" s="98">
        <f>SUM(H14:H42)</f>
        <v>0</v>
      </c>
      <c r="I43" s="167" t="e">
        <f>H43/D43</f>
        <v>#DIV/0!</v>
      </c>
      <c r="J43" s="98">
        <f>SUM(J14:J42)</f>
        <v>0</v>
      </c>
      <c r="K43" s="99">
        <f>H43*0.05</f>
        <v>0</v>
      </c>
    </row>
    <row r="44" spans="1:11" ht="13.5" thickBot="1" x14ac:dyDescent="0.35">
      <c r="A44" s="100"/>
      <c r="B44" s="367"/>
      <c r="C44" s="368"/>
      <c r="D44" s="101"/>
      <c r="E44" s="101"/>
      <c r="F44" s="101"/>
      <c r="G44" s="101"/>
      <c r="H44" s="102"/>
      <c r="I44" s="103"/>
      <c r="J44" s="102"/>
      <c r="K44" s="104"/>
    </row>
    <row r="45" spans="1:11" ht="13.5" thickTop="1" x14ac:dyDescent="0.3">
      <c r="A45" s="73"/>
      <c r="B45" s="74"/>
      <c r="C45" s="74"/>
      <c r="D45" s="75"/>
      <c r="E45" s="75"/>
      <c r="F45" s="75"/>
      <c r="G45" s="75"/>
      <c r="H45" s="76"/>
      <c r="I45" s="77"/>
      <c r="J45" s="76"/>
      <c r="K45" s="76"/>
    </row>
    <row r="46" spans="1:11" x14ac:dyDescent="0.3">
      <c r="I46" s="78"/>
    </row>
  </sheetData>
  <mergeCells count="47">
    <mergeCell ref="A1:D1"/>
    <mergeCell ref="B42:C42"/>
    <mergeCell ref="B43:C43"/>
    <mergeCell ref="B44:C44"/>
    <mergeCell ref="C2:D2"/>
    <mergeCell ref="C3:D3"/>
    <mergeCell ref="C4:D4"/>
    <mergeCell ref="C5:D5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I2:K2"/>
    <mergeCell ref="I3:K3"/>
    <mergeCell ref="I4:K4"/>
    <mergeCell ref="I5:K5"/>
    <mergeCell ref="B7:C7"/>
    <mergeCell ref="B8:C8"/>
    <mergeCell ref="B9:C9"/>
    <mergeCell ref="B10:C10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SOV</vt:lpstr>
      <vt:lpstr>INVOICE!Print_Area</vt:lpstr>
      <vt:lpstr>SOV!Print_Area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MIK Construction</cp:lastModifiedBy>
  <cp:lastPrinted>2025-09-23T21:55:20Z</cp:lastPrinted>
  <dcterms:created xsi:type="dcterms:W3CDTF">2004-02-20T16:08:22Z</dcterms:created>
  <dcterms:modified xsi:type="dcterms:W3CDTF">2025-09-23T21:55:23Z</dcterms:modified>
</cp:coreProperties>
</file>